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0" windowWidth="28800" windowHeight="15040" activeTab="1"/>
  </bookViews>
  <sheets>
    <sheet name="Project_Info" sheetId="1" r:id="rId1"/>
    <sheet name="Matrix_A" sheetId="2" r:id="rId2"/>
    <sheet name="Matrix_B" sheetId="3" r:id="rId3"/>
    <sheet name="Graph" sheetId="4" r:id="rId4"/>
  </sheets>
  <definedNames>
    <definedName name="topics">'Graph'!$A$2:$A$25</definedName>
  </definedNames>
  <calcPr fullCalcOnLoad="1"/>
</workbook>
</file>

<file path=xl/sharedStrings.xml><?xml version="1.0" encoding="utf-8"?>
<sst xmlns="http://schemas.openxmlformats.org/spreadsheetml/2006/main" count="223" uniqueCount="168">
  <si>
    <t>Biodiversity</t>
  </si>
  <si>
    <t>Biological Invasions</t>
  </si>
  <si>
    <t>Living Marine Resources (fishery, aquaculture, etc.)</t>
  </si>
  <si>
    <t>Blue Biotechnology</t>
  </si>
  <si>
    <t>Maritime Transport</t>
  </si>
  <si>
    <t xml:space="preserve">Deep sea mining, Oil and Gas Sustainable Exploitation </t>
  </si>
  <si>
    <t>Socioeconomic &amp; Policy Research</t>
  </si>
  <si>
    <t>Training &amp; Technology Transfer</t>
  </si>
  <si>
    <t>PROJECT/INITIATIVE &amp; WEB SITE</t>
  </si>
  <si>
    <t>TITLE</t>
  </si>
  <si>
    <t>COORDINATOR(S) &amp; LEADING INSTITUTION/COMPANY</t>
  </si>
  <si>
    <t>CORE PARTICIPANTS</t>
  </si>
  <si>
    <t>IDENTIFIED GAPS</t>
  </si>
  <si>
    <t>JUSTIFICATION</t>
  </si>
  <si>
    <t>R&amp;I NEEDS/OPPORTUNITIES</t>
  </si>
  <si>
    <t>MAPPING RESEARCH &amp; INNOVATION AND OTHER INITIATIVES  (FROM 2007 TO DATE WITH A BUDGET HIGHER THAN €50,000) IN THE MARINE AND MARITTIME SECTORS AT THE REGIONAL AND NATIONAL LEVEL RELEVANT TO THE OBJECTIVES OF THIS BLU GROWTH INITIATIVE</t>
  </si>
  <si>
    <t>ANALYSING GAPS AND RESEARCH &amp; INNOVATION OPPORTUNITIES FOR OVERCOMING THEM (PROVIDE THE NECESSARY JUSTIFICATION/DRIVERS)</t>
  </si>
  <si>
    <t>STARTING TIME &amp; DURATION (ON-GOING IN 2007)</t>
  </si>
  <si>
    <t>AVAILABILITY OF SUITABLE PUBLIC AND PRIVATE R&amp;I PARTNERHIPS</t>
  </si>
  <si>
    <t>AVAILABILITY OF REGIONAL AND NATIONAL SUPPORTING R&amp;I POLICIES (INCENTIVES, REGULATORY FRAMEWORKS,  ETC)</t>
  </si>
  <si>
    <t>AVAILABILITY OF REGIONAL AND NATIONAL INFRASTRUCTURES</t>
  </si>
  <si>
    <t>AVAILABILITY OF REGIONAL AND NATIONAL R&amp;I FUNDS</t>
  </si>
  <si>
    <t>AVAILABILITY OF REGIONAL AND NATIONAL RAW MATERIALS / RESOURCES TO EXPLOIT</t>
  </si>
  <si>
    <t>REGIONAL AND NATIONAL BOUNDARY/FRAMEWORK CONDITIONS FOR THE R&amp;I NEEDS AND OPPORTUNITIES FOR SUCCESSFUL IMPLEMENTATION                                                                                                              (PROVIDE POSSIBLE DRIVERS SUPPORTING THEIR IMPLEMENTATION)</t>
  </si>
  <si>
    <t>ABSTRACT &amp; MAIN RESULTS (MAX 500 CHARACTERS)</t>
  </si>
  <si>
    <t>MAIN R&amp;I AREAS (SELECT FROM THE DROPDOWN MENU)</t>
  </si>
  <si>
    <t>SCALE (SELECT FROM THE DROPDOWN MENU)</t>
  </si>
  <si>
    <t>Other/Multiple areas (specify in column B)</t>
  </si>
  <si>
    <t>OTHER/MULTIPLE R&amp;I AREAS (SPECIFY)</t>
  </si>
  <si>
    <t>OTHER R&amp;I AREA (SPECIFY)</t>
  </si>
  <si>
    <t>BUDGET (IN K€, ≥ 50) (if available, please quote the overall budget of the project and the budget assigned to the units) &amp; FUNDING INSTITUTIONS</t>
  </si>
  <si>
    <t xml:space="preserve">Marine biodiversity studies only in some areas. Gaps in terms of whole picture. Role of biodiversity in marine ecosystem functioning. Species adaptation. Microbial diversity is missing. Long-term support  of research projects and programmes on biodiversity
</t>
  </si>
  <si>
    <t>Only recently studied in Greece and in very few national projects and not in all areas. Adaptation of organisms and evaluation of this adaptation is missing.</t>
  </si>
  <si>
    <t xml:space="preserve">  </t>
  </si>
  <si>
    <t xml:space="preserve">No real study in Greece about the biological invasiosn. Studies are carried out through other projects which have the element of invasive species in the work plan. A lot of work has been published because of these activities. Pathways should be studied and should be commonly addressed especially for the eastern Mediterranean (in case of the Red Sea invasive species). Alterations of ecosystem functions, because of invasive species have to be studied. Management plans of invasive species, especially in fisheries,  is needed.  </t>
  </si>
  <si>
    <t xml:space="preserve">Recognition of the significant threats posed by NIS is evident in the European Community Marine Strategy Framework Directive (MSFD) and Biodiversity Strategy. This is particularly impotant for the Eastern Med. Cooperation with all the countries in this area  </t>
  </si>
  <si>
    <t>Research is needed on a combination of studies including molecular techniques and traditional monitoring of invasive species with a view to identify the origin of the latter.  Studies on the impacys in given areas of the invasive species.</t>
  </si>
  <si>
    <t>Eventual management of the invasive species.</t>
  </si>
  <si>
    <t>Functioning of Deep Marine Ecosystems in the Med is not really known. The experience in Greece is that there are some studies mainly in Geological surveys and through the EU projects some biologcal and biodiveristy studies have been carried out. We missed the processes in the deep waters.Information is missing also in relation to the  circulation of the deep waters and the shift of the main deep water formation in the Mediterranean Sea from its usual location in the Adriatic Sea to the Aegean Sea during the late 1980s and early 1990s, during cold winters. Carbon sequastration in deep waters is also missing.  Marine resources in the deep waters is not really registered. There are only very few studies that allow to discover the morphology of the bottom.</t>
  </si>
  <si>
    <t xml:space="preserve">Biogeochemical cycle in the deep waters is unkown and should be studied. Microbial food web, carbon sequestration and particle deposition in the deep is not known.  Deep corals have not been explored well espcially in the deep Ionian waters. Fauna is even less described. </t>
  </si>
  <si>
    <t xml:space="preserve">Wind fields have been described in Greece and HCMR has produced a Wind Atlas for the Greek Waters. Any other renewable energy from the sea (wave energy has not been studied. New technologies could emerge. </t>
  </si>
  <si>
    <t xml:space="preserve">We need to work in connection with industry, in cetrain cases, in order to define the way that new technologies could help getting the energy without destroying the marine envrionment. Needs to find solution for off shore farms as tourism and energy are competing for the same space. As wind farms normally require shallow waters the wind fields that could be used are almost always, in Greece, in places where the biodiversity is high.... </t>
  </si>
  <si>
    <t xml:space="preserve">Energy resources based on new technologies. Industry involvment and cutting edge research. </t>
  </si>
  <si>
    <t>????</t>
  </si>
  <si>
    <t>Very little is known on the oil and gas exploration research in Greek waters. We only concentrated on  studies in respected areas in the Northern Greece. Hydrothermal activity potential is being described today, but very little has been done in terms of exploitation. Exploration has been made ocassionally. What needs to be fone is to make sure that marine monitoring  is "activated"to do the monitoring together and within the phases of exploration and exploitation,  as the Greek gov. has intiated the process</t>
  </si>
  <si>
    <t xml:space="preserve">Concept to get energy from hydrothermal vents. Design the strategy for environmental protection. Resrach to be done, especially with marine mamals. Policy options should be investigated to give the opportunity to have the best selection. MSP is also impotant in connection with the ship routing. </t>
  </si>
  <si>
    <t>Need for brine production avoidance/closing the loop of water in the desalination sector</t>
  </si>
  <si>
    <t xml:space="preserve">The desalination process involves a lot of wastewater whch poses a significant discharge problem both in terms of volume and high salt concentration. The adverse effects of brine are being increasingly recognized, especially on vulnerable sea species such as seagrasses due to their stenohaline characteristics. Posidonia Oceanica is especially sensitive to increases in salinity levels.  Brine from seawater desalination facilities, can produce diebacks across large areas in their vicinity. </t>
  </si>
  <si>
    <t>The European Water Platform (WssTP), identifies the need for brine handling as a priority in Research and Development (R&amp;D) for ensuring the creation of an efficient, coordinated and strong European water research area. The need for more R&amp;D in this field is being driven by the threat of increased water scarcity, increasingly stringent environmental legislation (Water Framework Directive-2000/60/EC), realization of economic value obtained through brine valorization, and a growing awareness of the problem –especially in the Euro-Med region.</t>
  </si>
  <si>
    <t>Effective management of wastewater effluent (brine management)</t>
  </si>
  <si>
    <t>During the last decade, a considerable increase of cruise tourism (in numbers of passengers, cruise vessels and port calls) has been recorded in the Mediterranean Sea. Moreover, cruise ships are continuously getting larger in size and capacity with plans for vessels up to a capacity of 10,000 people onboard; this can be translated into a small floating town sailing around the Mediterranean basin and visiting numerous ports of the area of interest. The production of significant volumes of pollutants and wastes from this activity poses major threats to the marine, aerial and littoral environment of the Mediterranean Sea.</t>
  </si>
  <si>
    <t xml:space="preserve"> The increasing touristic activity in the Med results in waste streams, the search of innovative solutions with respect to the design and the operations of cruise vessels is still in research, while the receipting ports and the networks of relative services should receive nodal attention to achieve an adequate protection of the environment. The impact of such an effort shall be immense taking into account the economical potential of the cruise tourism, the geomorphology of the Mediterranean Sea, the biodiversity of the area, the local fauna and flora, the recorded economical and recreational activities, and the regulatory regime.</t>
  </si>
  <si>
    <t xml:space="preserve">Research for an envelope of operational and policy measures and practices can provide a sustainable framework for shipping (and for all related actions) in the Mediterranean Sea. Exploring whether the Mediterranean basin (or parts of it) can be turned into an Emissions Control Area (ECA), developing a quantifiable model for sustainability for maritime transport can be significant pillars of this effort. </t>
  </si>
  <si>
    <t>The impact of such a research can be massive for all involved stakeholders in the area of interest; for example for the shipping community, the ports, the refineries and fuel providers, the local residents etc</t>
  </si>
  <si>
    <t>Greece is very touristic country. 15. Cruise Tourism &amp; Environment is an area that we know nothing in terms of research and its connection with  Maritime transport is still missing. There is lack of data in terms of  NOxs emissions. No sufficient information in terms of technology that could be required (novel propulsion for example or novel positioning system- the example in PERSEUS)….</t>
  </si>
  <si>
    <t>MSP is a MUST, especially in places where there is a potential. Studies on biodiversity should also be carried there. New technologies, especially for wavers and currents have to be applied. Location of strong wves and currents should be marked. In addition, well-organized permanent current systems are reported to flow in the coastline vicinity of the southern European countries (North-current at the coast of France / Evia-jet at the eastern coast of Greece / Adriatic current at the Italian Adriatic coast). These current systems apart from playing a crucial role in the local marine ecosystems as (for example) habitats of many fish species, they contain vast amounts of clean and predictable hydrokinetic ocean energy, in the very proximity of large European cities,  that can potentially be harvested if appropriate energy-converting technology is utilized.</t>
  </si>
  <si>
    <t>Scenarios for climate change in order to assess the impacts is scarce. Long term measurements and observations are missing. Assessment of impacts of climate change in biodiversity, especially in coastal ecosystems. Carbon sequstration measurements in the deep waters is missing</t>
  </si>
  <si>
    <t xml:space="preserve">The risks and the adaptation of policies to sea level rise. Potential changes (because of climate changes) in thermohaline circulation. Accidification. Study the vulnerability of the coastal zone of the Mediterranean and future developments by climate change. </t>
  </si>
  <si>
    <t>Combination of the (operational) prediction of the sea level and the erosion and flooding of coastal areas, the economic-social-environmental impacts and their treatment, while optimizing its real-time measurements of meteorological-oceanographic parameters by combined use spot measuring devices and satellite (coastal satellite oceanography).</t>
  </si>
  <si>
    <t>Mainly done as a study, for specific pollutaants in several areas that show problems (espacially on discharges). Main picture is missing in terms of point and non-point sources of pollution. Major issues (like marine litter and noise ) are missing. Emerging contamintants have not been considered. Impacts and biological effects of pollutants are only done in few cases in Greece, in relation to Ph.D theses. Up to now the description of the concentrations of pollutants has been considered. We need to identify the impact and this requires experiments in a broad spectrum of organisms.</t>
  </si>
  <si>
    <t>Pollution from modern technologies eg. plastics, pharmaceuticals, nanopollutants, noise, e-wastes etc, and their effects on the marine environment.  Impact of urban runoff of mega cities in the Mediterranean sea. Marine litter as a source of pollution, but the effects are hardly known. Very few studies on marine litter at National level, need to be increased to attain information on the impact. Adequate management plans for acciental pollution.</t>
  </si>
  <si>
    <t xml:space="preserve">Policies need to be developed based on results from idicators for the WFD and MSFD. Targets for achieving the GES are missing. </t>
  </si>
  <si>
    <t xml:space="preserve">Design of "clever" monitoring system by combining  traditional monitoring and repeated cruises, observing systems and models. Research in support of policies and the society. Training/awareness of the regions of the country on the potential of the marine environment. Implementation of the MSFD needs to be addressed with new incentives for research. Involvement of different groups os stakeholders from the beginning. </t>
  </si>
  <si>
    <t>MSP and ICZM need a lot of different kind of information and a lot of discussions with the relevant stakeholders. Research on these issues in Greece is done on the basis of needs and not having an action plan to fill up. Information is fragmented and needs to be implemented, probably through the Directive.</t>
  </si>
  <si>
    <t>Coastal and marine use and needs have to be identified. Conflicting activities need to be sorted out. Pressures and impacts form these activities need also to be estimated and  evaluated together with the functioning of the coastal marine ecosystems. Pilot areas can be identified where the intensity of information could be higher in order to achive the ICZM. MSP could help on this direction. Again the involvement of policy makers and other stakeholders should be done from the beginning.</t>
  </si>
  <si>
    <t xml:space="preserve">Projects on Marine Hazards are related to </t>
  </si>
  <si>
    <t>Environment and Tourism opportunities should be addressed in the future.</t>
  </si>
  <si>
    <t>Area</t>
  </si>
  <si>
    <t>Number</t>
  </si>
  <si>
    <t>Projects [%]</t>
  </si>
  <si>
    <t>Climate Change &amp; Impacts</t>
  </si>
  <si>
    <t>Collaboration for Deep water exists. Greece has been a member of EMSO and the conditions for Private partnerships is good but have not been explored in full. From Public there are a lot of collaboration for many of the issues mentioned.</t>
  </si>
  <si>
    <t>EMSO is also part of the national priorities</t>
  </si>
  <si>
    <t>Yes, through EMSO and GR-EMSO</t>
  </si>
  <si>
    <t>Funds for research may come from other sources, like private companies. Need to be explored.</t>
  </si>
  <si>
    <t xml:space="preserve">Concept to get energy from hydrothermal vents. Design the strategy for environmental protection. Research to be done, especially with marine mamals. Policy options should be investigated to give the opportunity to have the best selection. MSP is also impotant in connection with the ship routing. </t>
  </si>
  <si>
    <t>Exploration and in some cases exploitation has started. Research will be done but the Research Teams will not be involved as the companies will use their own teams. The monitoring and the potential impact may be a vehicle to work together, publc and private institutes. Needs to be advance in order to have some good results. HCMR and Universities are involved in the Strategic Sudy of the exploration.</t>
  </si>
  <si>
    <t>EMSO ERIC Marginally fall in this. Greek policy in the exploration and exploitaion is being adapted.</t>
  </si>
  <si>
    <t>Maybe, but only for monitoring purposes.</t>
  </si>
  <si>
    <t>Companies are now thinking about the research knowledge and how to use it in Greece. Not many collaboration at public level.</t>
  </si>
  <si>
    <t>UNEP/MAP Policies are in place. Barcelona Convention has been for long the main actor for producing policies in the region on marine pollution.</t>
  </si>
  <si>
    <t>Good part of both Public an private. Needs to be further explored.</t>
  </si>
  <si>
    <t xml:space="preserve">Lot of Port Authorities have good contacts with Universities and HCMR. Need to be further increased under a focus work to be done. </t>
  </si>
  <si>
    <t>Many stakeholders for the coastal zone. Marine Spatial Planning has been recently in the scene. Local Authorities, Regions, Private companies, Associations, research institutes.</t>
  </si>
  <si>
    <t>At national level, the new law for the coatal zones will probably be delayed, as there is a strong oposition from many parts including the scientists…. No much support to this end. At regional level UNEP/MAP's activities are the most important( Protocol on Integrated Coastal Zone Management in the Mediterranean, adopted on: 21 January 2008 (Madrid) Entry into force:24 March 2011)</t>
  </si>
  <si>
    <t>Good support from national sources in terms of policies but not in resrach needs….. Regioanlly the Protocol from UNEP/MAP Concerning Cooperation in Preventing Pollution from Ships and, in Cases of Emergency, Combating Pollution of the Mediterranean Sea.</t>
  </si>
  <si>
    <t xml:space="preserve">Many local and regional authorities and private companies could contribute. Ideal for such cooperation.  </t>
  </si>
  <si>
    <t>A very good example for certain areas under pressure of water shortage. Private-Public partnership is being developed….</t>
  </si>
  <si>
    <t>Policies are lacking behind, but the Horizon 2020-Depolluting the Med, could help a lot on this direction.</t>
  </si>
  <si>
    <t>Water Platform has started to operate at national level.</t>
  </si>
  <si>
    <t>Ideal for PPP. Has not been done yet</t>
  </si>
  <si>
    <t>Ministries, regions and Research Institutions. Private companies as facilitators</t>
  </si>
  <si>
    <t>Maritime Policy</t>
  </si>
  <si>
    <t>MSFD, WFD, ECAP</t>
  </si>
  <si>
    <t>Yes through HCMR infrastructure</t>
  </si>
  <si>
    <t>Biotechnological applications for the sustainable exploitation of marine biological resources, especially prokaryotes and protists</t>
  </si>
  <si>
    <t>The huge potential of marine biological diversity, especially of  prokaroytic and protistan microorganisms, for biotechnological applications remains so far largely unexploited. By using the appropriate modern technological developments important applications in the area of bioprospecting (production of pharmaceuticals, bioactive substances, etc) can be achieved</t>
  </si>
  <si>
    <t xml:space="preserve">Application of biodiversity indicators, under ECAP. Assessment of GES missing. Training of taxonomists is needed. New ways of taxonomy (e.g. barcoding) to help. Participatory approach from citizens involvement (e.g jellywatch, litter, yachting, etc.). Wide-spreading of the production of big complex data through Next Generation Sequencing  (NGS) and –omics technologies </t>
  </si>
  <si>
    <t>The society needs to understand what it means "the biodiversity is good". Needs to be considered as one of the main drivers for research. Ocean literacy in the Med seems lacking behind. The recent technological developments in offer unprecedented opportunities for the collection of complex big data sets to study biodiversity in a holistic and in-depth way, at very fast time scales. These opportunities so far have been applied at a limited scale and should be spread to become a regular part of biodiversity research</t>
  </si>
  <si>
    <t>Very few studies , only at EU level.</t>
  </si>
  <si>
    <t>Research on the impact of fish diet composition to the organoleptic properties of aquacultured fish. Integrated multi-trophic aquaculture. Open-sea (off-shore) aquaculture</t>
  </si>
  <si>
    <t>The impact of the composition of the diet fed to aquacultured fish to the organoleptic properties and chemical constitution of the produced fish (e.g. concentration of ω-3 fatty acids) has not been studied extensively so far. This is a important lack given the ever increasing significance of aquaculture for covering the food needs of the humanity. Multi trophic aquaculture, which uses the by-products of certain aquacultured species as inputs for other ones, provides a means for the production of food through a balanced natural –like system and in a way more environmentally friendly and acceptable by the general public. The shift of aquaculture activities from the sea shore, where there are conflicts with other industries or activities (e.g. tourism). to the open sea on floating, multi purpose platforms is an endeavor, which has drawn much attention internationally and in the Mediterranean in particular.</t>
  </si>
  <si>
    <t>Large areas with small or not at all observing capacity: (a) The southern part (along the African coasts) of the Mediterranean is currently recorded only through passing Lagrangian platforms (mainly argo floats), while no permanent observatories are present (b) The Eastern Meditarrenean is clearly under-sampled with only few permanent observatories available.</t>
  </si>
  <si>
    <t xml:space="preserve">The Mediterranean offshore marine ecosystem is largely driven by the circulation creating the unique observed characteristics – west to east oligotrophy, anomalous N/P ratio etc. Although the general patterns are known the role of important gyres in the southern parts is largely unknown. The absence of systematic monitoring in the Eastern Med results to the lack of information regarding the seasonal and interannual variability of important processes, such as the intermediate or deep water formation that affect the hydrodynamic regime of the whole eastern basin. Furthermore, the lack of systematic real-time information in the Eastern Mediterranean regarding the marine environmental conditions affects the skill of the existing basin-scale forecasting products, such as the Copernicus MCS Mediterranean hydrodynamic forecasting service.  </t>
  </si>
  <si>
    <t xml:space="preserve">Integrated and coordinated effort at European scale through the use of several operational oceanography platforms (moorings, profilers, ferry boxes, gliders, ships of opportunity). </t>
  </si>
  <si>
    <t xml:space="preserve">Investment at EU level as this effort exceeds national capabilities. Only at such level the observation of large scales within the Med is possible. </t>
  </si>
  <si>
    <t xml:space="preserve">Biogeochemical measurements through the operational oceanography platforms are rare throughout the Mediterranean.  </t>
  </si>
  <si>
    <t>The lack of biogeochemical component in the recorded processes imposes a serious gap in the understanding of the water column processes, since the recorded physical parameters cannot be linked with the ecosystem functioning.</t>
  </si>
  <si>
    <t>Biogeochemical measurements through both Eulerian (moorings) and Lagrangian platforms (argo floats, gliders) should be significantly increased. The higher availability of biogeochemical parameters will provide a solid background for the evaluation and further development of the existing ecosystem numerical models.</t>
  </si>
  <si>
    <t xml:space="preserve">Funding the significant increase of the biogeochemical component of the operational oceanography infrastructure in the Mediterranean will provide a substantial help in the linking of the different water column processes and give a clear picture of the long-term effects of the climate change in the marine environment </t>
  </si>
  <si>
    <t xml:space="preserve">Building of multi-platform integrated observatories for recording a variety of parameters in different space and time scales. </t>
  </si>
  <si>
    <t xml:space="preserve">Measuring in different scales provides better resolving of the involved processes. The collection of such kind multi-scale data will provide also serious support to the data assimilation procedures of the numerical forecasting components in regional and national level. </t>
  </si>
  <si>
    <t>Establishment of Mediterranean coordinated and integrated effort for the definition of the needs.</t>
  </si>
  <si>
    <t>Better resolving of the water column processes, production of better forecasting products, provision of higher quality services.</t>
  </si>
  <si>
    <t>Integrated policy across Med waters</t>
  </si>
  <si>
    <t xml:space="preserve">Member states are investing in capacity building for GES through the MSFD. However is accepting the continuity of system similar policies / efforts need to be in place also for the non-EU states. </t>
  </si>
  <si>
    <t xml:space="preserve">Capacity building towards MSFD in the non-EU states along the Med basin though common projects. </t>
  </si>
  <si>
    <t>The experience of the EU member states can help non EU partners towards the establishment of a system based on a minimum cost maximum effect principle.</t>
  </si>
  <si>
    <t>Coordination and improvement of operational observing systems</t>
  </si>
  <si>
    <t xml:space="preserve">Although EU Med states have set state of the art operational systems covering the whole Med, numerical forecasting models rely purely on the satellite data in the southern parts for CAL VAL and assimilation.  </t>
  </si>
  <si>
    <t xml:space="preserve">Establishment of key operational platforms in significant locations. </t>
  </si>
  <si>
    <t>OSSE experiments can inform on both location and type of platform to be established.</t>
  </si>
  <si>
    <t xml:space="preserve">The Ecosystem Approach to Management represents a tremendous multidisciplinary and multi-scale challenge. Mutual understanding, trust and confidence must develop between a broad range of actors. This will be necessary to ensure effective communication and to design innovative research programmes with new implementation tools across the different scientific fields and the existing management and governance systems. </t>
  </si>
  <si>
    <t>Sustainable use of resources</t>
  </si>
  <si>
    <t>Application of the Good Environmental Status concept</t>
  </si>
  <si>
    <t>The project can support the Marine Strategy Framework Directive</t>
  </si>
  <si>
    <t>Need trans-boundary collaboration</t>
  </si>
  <si>
    <t>Can support the monitoring needs in EU directives</t>
  </si>
  <si>
    <t>Monitoring system dedicated to Water Framework Directive</t>
  </si>
  <si>
    <t>Water Framework Directive support</t>
  </si>
  <si>
    <t>Environmental protection</t>
  </si>
  <si>
    <t>Marine Spatial Planning</t>
  </si>
  <si>
    <t>Sustainable use of recources</t>
  </si>
  <si>
    <t>Ecosystem effects of removal of fishery discards from Mediterranean ecosystem, due to the landing obligation</t>
  </si>
  <si>
    <t>The effects of discarding in an oligothorphic ecosystem like the Mediterranean Sea  is unkonwn and expected to be different than in other mesotrophic ecosystems. In addition the managemen of fisheries recources in Meditterranean is not based on quotas, thus the benefits of the landing obligation seem to be minimized. The implementation of the Landing obligation should take into consideration the peculiarities of Mediterranean fisheries.</t>
  </si>
  <si>
    <t>Common Fisheries policy, Can support the monitoring needs in EU directives</t>
  </si>
  <si>
    <t>Link between the fisheries resources and the lower trohic levels and environmental drivers to promote an ecosystem approach to fisheries management</t>
  </si>
  <si>
    <t>Under the ecosystem approach to fisheries monitoring schemes should be established and models should be developed to explore and possibly forecast the effects of ecosystem components on the fisheries resources.</t>
  </si>
  <si>
    <t>Sustanable use of the marine resources</t>
  </si>
  <si>
    <t xml:space="preserve">The Ecosystem Approach to Management is a  multidisciplinary and multi-scale challenge. It is necessary for an effective communication and to design innovative research programmes with new implementation tools across the different scientific fields. </t>
  </si>
  <si>
    <t>Design and application of marine protected areas</t>
  </si>
  <si>
    <t>Marine protected areas is a usefull tool for the sustainable management of marine resources, especially for the protection of nursery grounds and biodiversity hot spot areas. The Identification of these areas is essential for the design of MPS.</t>
  </si>
  <si>
    <t xml:space="preserve"> Ecosystem Approach to Management </t>
  </si>
  <si>
    <t xml:space="preserve"> Living Marine Resources (Fishing and Aquaculture) are very important to the economy and well-being of coastal communities, providing food security, job opportunities, income and livelihoods as well as traditional cultural identity. Maintaining the long-term prosperity and sustainability of marine resources is not only of political and social significance but also of economic and ecological importance.</t>
  </si>
  <si>
    <t>Fishing pressure continues to have a considerable impact on marine ecosystems and many problems remain despite efforts to improve management. Exploitation of many stocks continues to be beyond the levels they can sustain, while the status of a large number of stocks cannot be fully assessed due to poor data. Habitat destruction and the depletion of key predator and prey species and consequent food web effects are of concern. Mariculture is a growing activity, which needs careful management to minimise potential impacts. We need to address the gap between the natural and the social and economic sciences, in order to meet the scientific requirements for the implementation of the ecosystem approach to management.</t>
  </si>
  <si>
    <t>In these times of rapid global change, it is essential that scientists and environmental decision-makers understand the fundamentals of the technologies involved in different development options.</t>
  </si>
  <si>
    <t>Integrated Maritime Policy which aims at developing a dynamic maritime economy, its environmental pillar, the Marine Strategy Framework Directive (MSFD), constitutes the general basis for implementing an Ecosystem Approach to Management (EAM) of Biotic Ocean Resources (BORs), which complements other European Commission directives.</t>
  </si>
  <si>
    <t>The Ecosystem Approach to Management is a key management principle to facilitate sustainable development in its three dimensions, namely, environmental protection, social equity and cohesion and economic prosperity.</t>
  </si>
  <si>
    <t>Integrated Management using the Ecosystem Approach requires science to support a few steps:</t>
  </si>
  <si>
    <t>1. Setting objectives for the overall condition in the ecosystem, translated into operational targets and limits for ecosystem status;</t>
  </si>
  <si>
    <t>2. Monitoring and research, to provide updated information on the status and trends and insight into the relationships and mechanisms in the ecosystem;</t>
  </si>
  <si>
    <t xml:space="preserve">3. Assessment of the current situation, including the degree of impacts from human activities; </t>
  </si>
  <si>
    <t>4. Adaptive management, where measures are tailored to the current situation in order to achieve the agreed objectives, and assimilate new information as it becomes available.</t>
  </si>
  <si>
    <t>Training is important elemet. Capacity Building and Technology transfer is needed in Greece but also for the whole Mediterranean, especially for the south and east.</t>
  </si>
  <si>
    <t>Marine and Coastal Hazards</t>
  </si>
  <si>
    <t>MSP, ICZM</t>
  </si>
  <si>
    <t>Seas and Human Health</t>
  </si>
  <si>
    <t>Operational Oceanography/Observing Systems and Monitoring</t>
  </si>
  <si>
    <t>Catchment-Sea Interaction</t>
  </si>
  <si>
    <t>Ecosystem Multiple Stressors</t>
  </si>
  <si>
    <t>Marine Ecosystem Services</t>
  </si>
  <si>
    <t>Tourism and Surrounding Economy</t>
  </si>
  <si>
    <t>Cultural Heritage</t>
  </si>
  <si>
    <t>Eutrophication and Deoxygenation</t>
  </si>
  <si>
    <t>Interconnections of Basins</t>
  </si>
  <si>
    <t>Deep Sea Ecosystems</t>
  </si>
  <si>
    <t>Marine Renewable Energy</t>
  </si>
  <si>
    <t>Marine Pollution and Litter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</si>
</sst>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Red]\-#,##0\ &quot;€&quot;"/>
    <numFmt numFmtId="171" formatCode="#,##0.00\ &quot;€&quot;;[Red]\-#,##0.00\ &quot;€&quot;"/>
  </numFmts>
  <fonts count="52">
    <font>
      <sz val="11"/>
      <color theme="1"/>
      <name val="Calibri"/>
      <family val="2"/>
    </font>
    <font>
      <sz val="12"/>
      <color indexed="8"/>
      <name val="Calibri"/>
      <family val="2"/>
    </font>
    <font>
      <sz val="11"/>
      <color indexed="8"/>
      <name val="Calibri"/>
      <family val="2"/>
    </font>
    <font>
      <sz val="10"/>
      <color indexed="8"/>
      <name val="Calibri"/>
      <family val="0"/>
    </font>
    <font>
      <b/>
      <sz val="18"/>
      <color indexed="8"/>
      <name val="Calibri"/>
      <family val="0"/>
    </font>
    <font>
      <sz val="12"/>
      <color indexed="9"/>
      <name val="Calibri"/>
      <family val="2"/>
    </font>
    <font>
      <i/>
      <sz val="12"/>
      <color indexed="23"/>
      <name val="Calibri"/>
      <family val="2"/>
    </font>
    <font>
      <b/>
      <sz val="18"/>
      <color indexed="56"/>
      <name val="Cambria"/>
      <family val="2"/>
    </font>
    <font>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1"/>
      <color indexed="12"/>
      <name val="Calibri"/>
      <family val="2"/>
    </font>
    <font>
      <sz val="12"/>
      <color indexed="14"/>
      <name val="Calibri"/>
      <family val="2"/>
    </font>
    <font>
      <sz val="12"/>
      <color indexed="60"/>
      <name val="Calibri"/>
      <family val="2"/>
    </font>
    <font>
      <b/>
      <sz val="12"/>
      <color indexed="8"/>
      <name val="Calibri"/>
      <family val="2"/>
    </font>
    <font>
      <sz val="12"/>
      <color indexed="10"/>
      <name val="Calibri"/>
      <family val="2"/>
    </font>
    <font>
      <b/>
      <sz val="10"/>
      <color indexed="8"/>
      <name val="Calibri"/>
      <family val="2"/>
    </font>
    <font>
      <b/>
      <sz val="11"/>
      <color indexed="10"/>
      <name val="Calibri"/>
      <family val="0"/>
    </font>
    <font>
      <sz val="11"/>
      <name val="Calibri"/>
      <family val="2"/>
    </font>
    <font>
      <b/>
      <sz val="11"/>
      <color indexed="8"/>
      <name val="Calibri"/>
      <family val="2"/>
    </font>
    <font>
      <sz val="11"/>
      <color indexed="63"/>
      <name val="Calibri"/>
      <family val="0"/>
    </font>
    <font>
      <sz val="11"/>
      <color indexed="8"/>
      <name val="Times New Roman"/>
      <family val="1"/>
    </font>
    <font>
      <sz val="13"/>
      <name val="Lucida Grande"/>
      <family val="0"/>
    </font>
    <font>
      <sz val="12"/>
      <color theme="1"/>
      <name val="Calibri"/>
      <family val="2"/>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1"/>
      <color theme="10"/>
      <name val="Calibri"/>
      <family val="2"/>
    </font>
    <font>
      <sz val="12"/>
      <color rgb="FF9C0006"/>
      <name val="Calibri"/>
      <family val="2"/>
    </font>
    <font>
      <sz val="12"/>
      <color rgb="FF9C6500"/>
      <name val="Calibri"/>
      <family val="2"/>
    </font>
    <font>
      <b/>
      <sz val="12"/>
      <color theme="1"/>
      <name val="Calibri"/>
      <family val="2"/>
    </font>
    <font>
      <sz val="12"/>
      <color rgb="FFFF0000"/>
      <name val="Calibri"/>
      <family val="2"/>
    </font>
    <font>
      <b/>
      <sz val="10"/>
      <color theme="1"/>
      <name val="Calibri"/>
      <family val="2"/>
    </font>
    <font>
      <sz val="11"/>
      <color rgb="FF000000"/>
      <name val="Calibri"/>
      <family val="2"/>
    </font>
    <font>
      <b/>
      <sz val="11"/>
      <color theme="1"/>
      <name val="Calibri"/>
      <family val="2"/>
    </font>
    <font>
      <sz val="11"/>
      <color rgb="FF494949"/>
      <name val="Calibri"/>
      <family val="0"/>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799979984760284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1"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54">
    <xf numFmtId="0" fontId="0" fillId="0" borderId="0" xfId="0" applyFont="1" applyAlignment="1">
      <alignment/>
    </xf>
    <xf numFmtId="0" fontId="0" fillId="0" borderId="10" xfId="0" applyBorder="1" applyAlignment="1">
      <alignment/>
    </xf>
    <xf numFmtId="0" fontId="47" fillId="33" borderId="10" xfId="0" applyFont="1" applyFill="1" applyBorder="1" applyAlignment="1">
      <alignment vertical="top" wrapText="1"/>
    </xf>
    <xf numFmtId="0" fontId="47" fillId="33" borderId="0" xfId="0" applyFont="1" applyFill="1" applyAlignment="1">
      <alignment vertical="top" wrapText="1"/>
    </xf>
    <xf numFmtId="0" fontId="47" fillId="33" borderId="10" xfId="0" applyFont="1" applyFill="1" applyBorder="1" applyAlignment="1">
      <alignment vertical="top"/>
    </xf>
    <xf numFmtId="0" fontId="0" fillId="0" borderId="0" xfId="0" applyAlignment="1">
      <alignment vertical="top" wrapText="1"/>
    </xf>
    <xf numFmtId="0" fontId="0" fillId="0" borderId="10" xfId="0" applyBorder="1" applyAlignment="1">
      <alignment wrapText="1"/>
    </xf>
    <xf numFmtId="0" fontId="2" fillId="0" borderId="10" xfId="0" applyFont="1" applyBorder="1" applyAlignment="1">
      <alignment wrapText="1"/>
    </xf>
    <xf numFmtId="0" fontId="2" fillId="0" borderId="10" xfId="0" applyFont="1" applyBorder="1" applyAlignment="1">
      <alignment horizontal="justify" wrapText="1"/>
    </xf>
    <xf numFmtId="0" fontId="0" fillId="0" borderId="10" xfId="0" applyFont="1" applyBorder="1" applyAlignment="1">
      <alignment wrapText="1"/>
    </xf>
    <xf numFmtId="0" fontId="0" fillId="0" borderId="10" xfId="0" applyFont="1" applyBorder="1" applyAlignment="1">
      <alignment vertical="top" wrapText="1"/>
    </xf>
    <xf numFmtId="0" fontId="2" fillId="0" borderId="10" xfId="0" applyFont="1" applyBorder="1" applyAlignment="1">
      <alignment vertical="top" wrapText="1"/>
    </xf>
    <xf numFmtId="171" fontId="2" fillId="0" borderId="10" xfId="0" applyNumberFormat="1" applyFont="1" applyBorder="1" applyAlignment="1">
      <alignment vertical="top" wrapText="1"/>
    </xf>
    <xf numFmtId="3" fontId="2" fillId="0" borderId="10" xfId="0" applyNumberFormat="1" applyFont="1" applyBorder="1" applyAlignment="1">
      <alignment vertical="top" wrapText="1"/>
    </xf>
    <xf numFmtId="4" fontId="2" fillId="0" borderId="10" xfId="0" applyNumberFormat="1" applyFont="1" applyBorder="1" applyAlignment="1">
      <alignment vertical="top" wrapText="1"/>
    </xf>
    <xf numFmtId="0" fontId="23" fillId="0" borderId="10" xfId="0" applyFont="1" applyBorder="1" applyAlignment="1">
      <alignment vertical="top" wrapText="1"/>
    </xf>
    <xf numFmtId="0" fontId="24" fillId="0" borderId="10" xfId="0" applyFont="1" applyBorder="1" applyAlignment="1">
      <alignment vertical="top" wrapText="1"/>
    </xf>
    <xf numFmtId="3" fontId="0" fillId="0" borderId="10" xfId="0" applyNumberFormat="1" applyFont="1" applyBorder="1" applyAlignment="1">
      <alignment vertical="top" wrapText="1"/>
    </xf>
    <xf numFmtId="4" fontId="0" fillId="0" borderId="10" xfId="0" applyNumberFormat="1" applyFont="1" applyBorder="1" applyAlignment="1">
      <alignment vertical="top" wrapText="1"/>
    </xf>
    <xf numFmtId="0" fontId="48" fillId="0" borderId="10" xfId="0" applyFont="1" applyBorder="1" applyAlignment="1">
      <alignment vertical="top" wrapText="1"/>
    </xf>
    <xf numFmtId="0" fontId="0" fillId="0" borderId="10" xfId="0" applyBorder="1" applyAlignment="1">
      <alignment vertical="top"/>
    </xf>
    <xf numFmtId="0" fontId="0" fillId="0" borderId="10" xfId="0" applyBorder="1" applyAlignment="1">
      <alignment vertical="top" wrapText="1"/>
    </xf>
    <xf numFmtId="0" fontId="0" fillId="0" borderId="10" xfId="0" applyFill="1" applyBorder="1" applyAlignment="1">
      <alignment horizontal="left" vertical="top" wrapText="1"/>
    </xf>
    <xf numFmtId="3" fontId="2"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justify" wrapText="1"/>
    </xf>
    <xf numFmtId="0" fontId="0" fillId="0" borderId="0" xfId="0" applyBorder="1" applyAlignment="1">
      <alignment wrapText="1"/>
    </xf>
    <xf numFmtId="0" fontId="0" fillId="0" borderId="11" xfId="0" applyFont="1" applyBorder="1" applyAlignment="1">
      <alignment vertical="top" wrapText="1"/>
    </xf>
    <xf numFmtId="0" fontId="2" fillId="0" borderId="11" xfId="0" applyFont="1" applyBorder="1" applyAlignment="1">
      <alignment vertical="top" wrapText="1"/>
    </xf>
    <xf numFmtId="0" fontId="49" fillId="34" borderId="10" xfId="0" applyFont="1" applyFill="1" applyBorder="1" applyAlignment="1">
      <alignment/>
    </xf>
    <xf numFmtId="9" fontId="0" fillId="0" borderId="10" xfId="61" applyFont="1" applyBorder="1" applyAlignment="1">
      <alignment/>
    </xf>
    <xf numFmtId="0" fontId="0" fillId="0" borderId="0" xfId="0" applyBorder="1" applyAlignment="1">
      <alignment vertical="top" wrapText="1"/>
    </xf>
    <xf numFmtId="0" fontId="50" fillId="0" borderId="10" xfId="0" applyFont="1" applyBorder="1" applyAlignment="1">
      <alignment vertical="top" wrapText="1"/>
    </xf>
    <xf numFmtId="0" fontId="50" fillId="0" borderId="10" xfId="0" applyFont="1" applyBorder="1" applyAlignment="1">
      <alignment horizontal="justify" vertical="top" wrapText="1"/>
    </xf>
    <xf numFmtId="0" fontId="0" fillId="0" borderId="12" xfId="0" applyBorder="1" applyAlignment="1">
      <alignment/>
    </xf>
    <xf numFmtId="0" fontId="0" fillId="0" borderId="10" xfId="0" applyFill="1" applyBorder="1" applyAlignment="1">
      <alignment/>
    </xf>
    <xf numFmtId="0" fontId="47" fillId="33" borderId="13" xfId="0" applyFont="1" applyFill="1" applyBorder="1" applyAlignment="1">
      <alignment vertical="top" wrapText="1"/>
    </xf>
    <xf numFmtId="170" fontId="2" fillId="0" borderId="10" xfId="0" applyNumberFormat="1" applyFont="1" applyBorder="1" applyAlignment="1">
      <alignment vertical="top" wrapText="1"/>
    </xf>
    <xf numFmtId="0" fontId="47" fillId="33" borderId="14" xfId="0" applyFont="1" applyFill="1" applyBorder="1" applyAlignment="1">
      <alignment vertical="top" wrapText="1"/>
    </xf>
    <xf numFmtId="0" fontId="2" fillId="0" borderId="11" xfId="0" applyFont="1" applyBorder="1" applyAlignment="1">
      <alignment horizontal="justify" wrapText="1"/>
    </xf>
    <xf numFmtId="0" fontId="2" fillId="0" borderId="11" xfId="0" applyFont="1" applyBorder="1" applyAlignment="1">
      <alignment wrapText="1"/>
    </xf>
    <xf numFmtId="0" fontId="0" fillId="0" borderId="11" xfId="0" applyBorder="1" applyAlignment="1">
      <alignment wrapText="1"/>
    </xf>
    <xf numFmtId="0" fontId="0" fillId="0" borderId="11" xfId="0" applyFont="1" applyBorder="1" applyAlignment="1">
      <alignment wrapText="1"/>
    </xf>
    <xf numFmtId="0" fontId="51" fillId="0" borderId="11" xfId="0" applyFont="1" applyBorder="1" applyAlignment="1">
      <alignment horizontal="justify" wrapText="1"/>
    </xf>
    <xf numFmtId="0" fontId="0" fillId="0" borderId="11" xfId="0" applyBorder="1" applyAlignment="1">
      <alignment vertical="top" wrapText="1"/>
    </xf>
    <xf numFmtId="0" fontId="0" fillId="0" borderId="15" xfId="0" applyBorder="1" applyAlignment="1">
      <alignment wrapText="1"/>
    </xf>
    <xf numFmtId="0" fontId="0" fillId="0" borderId="0" xfId="0" applyAlignment="1">
      <alignment wrapText="1"/>
    </xf>
    <xf numFmtId="0" fontId="49" fillId="35" borderId="11" xfId="0" applyFont="1" applyFill="1" applyBorder="1" applyAlignment="1">
      <alignment vertical="top" wrapText="1"/>
    </xf>
    <xf numFmtId="0" fontId="49" fillId="35" borderId="16" xfId="0" applyFont="1" applyFill="1" applyBorder="1" applyAlignment="1">
      <alignment vertical="top" wrapText="1"/>
    </xf>
    <xf numFmtId="0" fontId="49" fillId="35" borderId="17" xfId="0" applyFont="1" applyFill="1" applyBorder="1" applyAlignment="1">
      <alignment vertical="top" wrapText="1"/>
    </xf>
    <xf numFmtId="0" fontId="49" fillId="35" borderId="10" xfId="0" applyFont="1" applyFill="1" applyBorder="1" applyAlignment="1">
      <alignment horizontal="center" vertical="top"/>
    </xf>
    <xf numFmtId="0" fontId="49" fillId="35" borderId="11" xfId="0" applyFont="1" applyFill="1" applyBorder="1" applyAlignment="1">
      <alignment horizontal="center" vertical="center" wrapText="1"/>
    </xf>
    <xf numFmtId="0" fontId="49" fillId="35" borderId="16" xfId="0" applyFont="1" applyFill="1" applyBorder="1" applyAlignment="1">
      <alignment horizontal="center" vertical="center" wrapText="1"/>
    </xf>
    <xf numFmtId="0" fontId="49" fillId="35" borderId="17" xfId="0" applyFont="1" applyFill="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tü"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75"/>
          <c:y val="0.0955"/>
          <c:w val="0.84075"/>
          <c:h val="0.91175"/>
        </c:manualLayout>
      </c:layout>
      <c:barChart>
        <c:barDir val="bar"/>
        <c:grouping val="clustered"/>
        <c:varyColors val="0"/>
        <c:ser>
          <c:idx val="0"/>
          <c:order val="0"/>
          <c:tx>
            <c:strRef>
              <c:f>Graph!$C$1</c:f>
              <c:strCache>
                <c:ptCount val="1"/>
                <c:pt idx="0">
                  <c:v>Projects [%]</c:v>
                </c:pt>
              </c:strCache>
            </c:strRef>
          </c:tx>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Graph!$A$2:$A$25</c:f>
              <c:strCache/>
            </c:strRef>
          </c:cat>
          <c:val>
            <c:numRef>
              <c:f>Graph!$C$2:$C$25</c:f>
              <c:numCache/>
            </c:numRef>
          </c:val>
        </c:ser>
        <c:axId val="33709222"/>
        <c:axId val="34947543"/>
      </c:barChart>
      <c:catAx>
        <c:axId val="33709222"/>
        <c:scaling>
          <c:orientation val="minMax"/>
        </c:scaling>
        <c:axPos val="l"/>
        <c:delete val="0"/>
        <c:numFmt formatCode="General" sourceLinked="1"/>
        <c:majorTickMark val="out"/>
        <c:minorTickMark val="none"/>
        <c:tickLblPos val="nextTo"/>
        <c:spPr>
          <a:ln w="3175">
            <a:solidFill>
              <a:srgbClr val="808080"/>
            </a:solidFill>
          </a:ln>
        </c:spPr>
        <c:crossAx val="34947543"/>
        <c:crosses val="autoZero"/>
        <c:auto val="1"/>
        <c:lblOffset val="100"/>
        <c:tickLblSkip val="1"/>
        <c:noMultiLvlLbl val="0"/>
      </c:catAx>
      <c:valAx>
        <c:axId val="349475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09222"/>
        <c:crossesAt val="1"/>
        <c:crossBetween val="between"/>
        <c:dispUnits/>
      </c:valAx>
      <c:spPr>
        <a:solidFill>
          <a:srgbClr val="FFFFFF"/>
        </a:solidFill>
        <a:ln w="3175">
          <a:noFill/>
        </a:ln>
      </c:spPr>
    </c:plotArea>
    <c:legend>
      <c:legendPos val="r"/>
      <c:layout>
        <c:manualLayout>
          <c:xMode val="edge"/>
          <c:yMode val="edge"/>
          <c:x val="0.86375"/>
          <c:y val="0.53225"/>
          <c:w val="0.1235"/>
          <c:h val="0.04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104775</xdr:rowOff>
    </xdr:from>
    <xdr:to>
      <xdr:col>14</xdr:col>
      <xdr:colOff>342900</xdr:colOff>
      <xdr:row>33</xdr:row>
      <xdr:rowOff>180975</xdr:rowOff>
    </xdr:to>
    <xdr:graphicFrame>
      <xdr:nvGraphicFramePr>
        <xdr:cNvPr id="1" name="Chart 5"/>
        <xdr:cNvGraphicFramePr/>
      </xdr:nvGraphicFramePr>
      <xdr:xfrm>
        <a:off x="6124575" y="866775"/>
        <a:ext cx="7620000" cy="5600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400"/>
  <sheetViews>
    <sheetView zoomScalePageLayoutView="0" workbookViewId="0" topLeftCell="A1">
      <selection activeCell="A5" sqref="A5"/>
    </sheetView>
  </sheetViews>
  <sheetFormatPr defaultColWidth="8.8515625" defaultRowHeight="15"/>
  <cols>
    <col min="1" max="1" width="50.421875" style="5" customWidth="1"/>
    <col min="2" max="2" width="38.8515625" style="5" customWidth="1"/>
    <col min="3" max="3" width="35.421875" style="5" customWidth="1"/>
    <col min="4" max="4" width="104.8515625" style="5" customWidth="1"/>
    <col min="5" max="5" width="18.00390625" style="5" customWidth="1"/>
    <col min="6" max="6" width="32.57421875" style="5" customWidth="1"/>
    <col min="7" max="7" width="27.00390625" style="5" customWidth="1"/>
    <col min="8" max="8" width="74.140625" style="5" customWidth="1"/>
    <col min="9" max="9" width="32.140625" style="5" customWidth="1"/>
    <col min="10" max="10" width="70.8515625" style="5" customWidth="1"/>
    <col min="11" max="11" width="8.8515625" style="45" customWidth="1"/>
    <col min="12" max="12" width="8.8515625" style="26" customWidth="1"/>
    <col min="13" max="13" width="8.421875" style="26" customWidth="1"/>
    <col min="14" max="14" width="10.421875" style="26" hidden="1" customWidth="1"/>
    <col min="15" max="16" width="8.8515625" style="26" customWidth="1"/>
    <col min="17" max="17" width="0" style="26" hidden="1" customWidth="1"/>
    <col min="18" max="22" width="8.8515625" style="26" customWidth="1"/>
    <col min="23" max="16384" width="8.8515625" style="46" customWidth="1"/>
  </cols>
  <sheetData>
    <row r="1" spans="1:10" ht="48" customHeight="1">
      <c r="A1" s="47" t="s">
        <v>15</v>
      </c>
      <c r="B1" s="48"/>
      <c r="C1" s="48"/>
      <c r="D1" s="48"/>
      <c r="E1" s="48"/>
      <c r="F1" s="48"/>
      <c r="G1" s="48"/>
      <c r="H1" s="48"/>
      <c r="I1" s="48"/>
      <c r="J1" s="49"/>
    </row>
    <row r="2" spans="1:10" ht="73.5" customHeight="1">
      <c r="A2" s="36" t="s">
        <v>25</v>
      </c>
      <c r="B2" s="36" t="s">
        <v>28</v>
      </c>
      <c r="C2" s="36" t="s">
        <v>8</v>
      </c>
      <c r="D2" s="36" t="s">
        <v>9</v>
      </c>
      <c r="E2" s="36" t="s">
        <v>26</v>
      </c>
      <c r="F2" s="36" t="s">
        <v>10</v>
      </c>
      <c r="G2" s="36" t="s">
        <v>17</v>
      </c>
      <c r="H2" s="36" t="s">
        <v>24</v>
      </c>
      <c r="I2" s="36" t="s">
        <v>30</v>
      </c>
      <c r="J2" s="38" t="s">
        <v>11</v>
      </c>
    </row>
    <row r="3" spans="1:10" ht="15">
      <c r="A3" s="10"/>
      <c r="B3" s="10"/>
      <c r="C3" s="11"/>
      <c r="D3" s="10"/>
      <c r="E3" s="10"/>
      <c r="F3" s="11"/>
      <c r="G3" s="10"/>
      <c r="H3" s="10"/>
      <c r="I3" s="13"/>
      <c r="J3" s="28"/>
    </row>
    <row r="4" spans="1:10" ht="15">
      <c r="A4" s="10"/>
      <c r="B4" s="10"/>
      <c r="C4" s="10"/>
      <c r="D4" s="10"/>
      <c r="E4" s="10"/>
      <c r="F4" s="11"/>
      <c r="G4" s="10"/>
      <c r="H4" s="10"/>
      <c r="I4" s="11"/>
      <c r="J4" s="28"/>
    </row>
    <row r="5" spans="1:10" ht="15">
      <c r="A5" s="10"/>
      <c r="B5" s="10"/>
      <c r="C5" s="10"/>
      <c r="D5" s="10"/>
      <c r="E5" s="10"/>
      <c r="F5" s="11"/>
      <c r="G5" s="11"/>
      <c r="H5" s="10"/>
      <c r="I5" s="10"/>
      <c r="J5" s="28"/>
    </row>
    <row r="6" spans="1:10" ht="15">
      <c r="A6" s="10"/>
      <c r="B6" s="10"/>
      <c r="C6" s="11"/>
      <c r="D6" s="10"/>
      <c r="E6" s="10"/>
      <c r="F6" s="11"/>
      <c r="G6" s="11"/>
      <c r="H6" s="10"/>
      <c r="I6" s="13"/>
      <c r="J6" s="27"/>
    </row>
    <row r="7" spans="1:10" ht="15">
      <c r="A7" s="10"/>
      <c r="B7" s="10"/>
      <c r="C7" s="11"/>
      <c r="D7" s="11"/>
      <c r="E7" s="10"/>
      <c r="F7" s="10"/>
      <c r="G7" s="10"/>
      <c r="H7" s="10"/>
      <c r="I7" s="14"/>
      <c r="J7" s="27"/>
    </row>
    <row r="8" spans="1:10" ht="15">
      <c r="A8" s="10"/>
      <c r="B8" s="10"/>
      <c r="C8" s="11"/>
      <c r="D8" s="10"/>
      <c r="E8" s="10"/>
      <c r="F8" s="11"/>
      <c r="G8" s="10"/>
      <c r="H8" s="10"/>
      <c r="I8" s="13"/>
      <c r="J8" s="27"/>
    </row>
    <row r="9" spans="1:10" ht="15">
      <c r="A9" s="10"/>
      <c r="B9" s="10"/>
      <c r="C9" s="11"/>
      <c r="D9" s="10"/>
      <c r="E9" s="10"/>
      <c r="F9" s="11"/>
      <c r="G9" s="10"/>
      <c r="H9" s="10"/>
      <c r="I9" s="13"/>
      <c r="J9" s="28"/>
    </row>
    <row r="10" spans="1:10" ht="15">
      <c r="A10" s="10"/>
      <c r="B10" s="10"/>
      <c r="C10" s="11"/>
      <c r="D10" s="10"/>
      <c r="E10" s="10"/>
      <c r="F10" s="11"/>
      <c r="G10" s="10"/>
      <c r="H10" s="10"/>
      <c r="I10" s="13"/>
      <c r="J10" s="28"/>
    </row>
    <row r="11" spans="1:10" ht="15">
      <c r="A11" s="10"/>
      <c r="B11" s="10"/>
      <c r="C11" s="11"/>
      <c r="D11" s="11"/>
      <c r="E11" s="10"/>
      <c r="F11" s="11"/>
      <c r="G11" s="10"/>
      <c r="H11" s="10"/>
      <c r="I11" s="14"/>
      <c r="J11" s="27"/>
    </row>
    <row r="12" spans="1:10" ht="15">
      <c r="A12" s="10"/>
      <c r="B12" s="10"/>
      <c r="C12" s="11"/>
      <c r="D12" s="11"/>
      <c r="E12" s="10"/>
      <c r="F12" s="11"/>
      <c r="G12" s="10"/>
      <c r="H12" s="10"/>
      <c r="I12" s="13"/>
      <c r="J12" s="28"/>
    </row>
    <row r="13" spans="1:10" ht="15">
      <c r="A13" s="10"/>
      <c r="B13" s="10"/>
      <c r="C13" s="11"/>
      <c r="D13" s="10"/>
      <c r="E13" s="10"/>
      <c r="F13" s="11"/>
      <c r="G13" s="10"/>
      <c r="H13" s="10"/>
      <c r="I13" s="14"/>
      <c r="J13" s="28"/>
    </row>
    <row r="14" spans="1:10" ht="15">
      <c r="A14" s="10"/>
      <c r="B14" s="10"/>
      <c r="C14" s="11"/>
      <c r="D14" s="10"/>
      <c r="E14" s="10"/>
      <c r="F14" s="11"/>
      <c r="G14" s="11"/>
      <c r="H14" s="10"/>
      <c r="I14" s="11"/>
      <c r="J14" s="28"/>
    </row>
    <row r="15" spans="1:10" ht="15">
      <c r="A15" s="10"/>
      <c r="B15" s="10"/>
      <c r="C15" s="11"/>
      <c r="D15" s="10"/>
      <c r="E15" s="10"/>
      <c r="F15" s="11"/>
      <c r="G15" s="10"/>
      <c r="H15" s="10"/>
      <c r="I15" s="13"/>
      <c r="J15" s="28"/>
    </row>
    <row r="16" spans="1:10" ht="15">
      <c r="A16" s="10"/>
      <c r="B16" s="10"/>
      <c r="C16" s="11"/>
      <c r="D16" s="10"/>
      <c r="E16" s="10"/>
      <c r="F16" s="11"/>
      <c r="G16" s="10"/>
      <c r="H16" s="10"/>
      <c r="I16" s="13"/>
      <c r="J16" s="28"/>
    </row>
    <row r="17" spans="1:10" ht="15">
      <c r="A17" s="10"/>
      <c r="B17" s="10"/>
      <c r="C17" s="19"/>
      <c r="D17" s="10"/>
      <c r="E17" s="10"/>
      <c r="F17" s="10"/>
      <c r="G17" s="10"/>
      <c r="H17" s="10"/>
      <c r="I17" s="17"/>
      <c r="J17" s="27"/>
    </row>
    <row r="18" spans="1:10" ht="15">
      <c r="A18" s="10"/>
      <c r="B18" s="10"/>
      <c r="C18" s="10"/>
      <c r="D18" s="10"/>
      <c r="E18" s="10"/>
      <c r="F18" s="10"/>
      <c r="G18" s="10"/>
      <c r="H18" s="10"/>
      <c r="I18" s="17"/>
      <c r="J18" s="27"/>
    </row>
    <row r="19" spans="1:10" ht="15">
      <c r="A19" s="10"/>
      <c r="B19" s="10"/>
      <c r="C19" s="11"/>
      <c r="D19" s="10"/>
      <c r="E19" s="10"/>
      <c r="F19" s="11"/>
      <c r="G19" s="10"/>
      <c r="H19" s="10"/>
      <c r="I19" s="13"/>
      <c r="J19" s="28"/>
    </row>
    <row r="20" spans="1:10" ht="15">
      <c r="A20" s="10"/>
      <c r="B20" s="10"/>
      <c r="C20" s="11"/>
      <c r="D20" s="10"/>
      <c r="E20" s="10"/>
      <c r="F20" s="11"/>
      <c r="G20" s="13"/>
      <c r="H20" s="10"/>
      <c r="I20" s="13"/>
      <c r="J20" s="27"/>
    </row>
    <row r="21" spans="1:10" ht="15">
      <c r="A21" s="10"/>
      <c r="B21" s="15"/>
      <c r="C21" s="11"/>
      <c r="D21" s="11"/>
      <c r="E21" s="11"/>
      <c r="F21" s="11"/>
      <c r="G21" s="11"/>
      <c r="H21" s="11"/>
      <c r="I21" s="11"/>
      <c r="J21" s="28"/>
    </row>
    <row r="22" spans="1:10" ht="15">
      <c r="A22" s="10"/>
      <c r="B22" s="10"/>
      <c r="C22" s="16"/>
      <c r="D22" s="10"/>
      <c r="E22" s="10"/>
      <c r="F22" s="11"/>
      <c r="G22" s="10"/>
      <c r="H22" s="10"/>
      <c r="I22" s="13"/>
      <c r="J22" s="27"/>
    </row>
    <row r="23" spans="1:10" ht="15">
      <c r="A23" s="10"/>
      <c r="B23" s="10"/>
      <c r="C23" s="10"/>
      <c r="D23" s="10"/>
      <c r="E23" s="10"/>
      <c r="F23" s="10"/>
      <c r="G23" s="10"/>
      <c r="H23" s="10"/>
      <c r="I23" s="17"/>
      <c r="J23" s="27"/>
    </row>
    <row r="24" spans="1:10" ht="15">
      <c r="A24" s="10"/>
      <c r="B24" s="10"/>
      <c r="C24" s="10"/>
      <c r="D24" s="10"/>
      <c r="E24" s="10"/>
      <c r="F24" s="10"/>
      <c r="G24" s="10"/>
      <c r="H24" s="10"/>
      <c r="I24" s="17"/>
      <c r="J24" s="27"/>
    </row>
    <row r="25" spans="1:10" ht="15">
      <c r="A25" s="10"/>
      <c r="B25" s="10"/>
      <c r="C25" s="10"/>
      <c r="D25" s="10"/>
      <c r="E25" s="10"/>
      <c r="F25" s="10"/>
      <c r="G25" s="10"/>
      <c r="H25" s="10"/>
      <c r="I25" s="17"/>
      <c r="J25" s="27"/>
    </row>
    <row r="26" spans="1:10" ht="15">
      <c r="A26" s="10"/>
      <c r="B26" s="10"/>
      <c r="C26" s="10"/>
      <c r="D26" s="10"/>
      <c r="E26" s="10"/>
      <c r="F26" s="10"/>
      <c r="G26" s="10"/>
      <c r="H26" s="10"/>
      <c r="I26" s="17"/>
      <c r="J26" s="27"/>
    </row>
    <row r="27" spans="1:10" ht="15">
      <c r="A27" s="10"/>
      <c r="B27" s="10"/>
      <c r="C27" s="11"/>
      <c r="D27" s="10"/>
      <c r="E27" s="10"/>
      <c r="F27" s="11"/>
      <c r="G27" s="10"/>
      <c r="H27" s="10"/>
      <c r="I27" s="12"/>
      <c r="J27" s="28"/>
    </row>
    <row r="28" spans="1:10" ht="15">
      <c r="A28" s="10"/>
      <c r="B28" s="10"/>
      <c r="C28" s="11"/>
      <c r="D28" s="10"/>
      <c r="E28" s="10"/>
      <c r="F28" s="11"/>
      <c r="G28" s="10"/>
      <c r="H28" s="10"/>
      <c r="I28" s="13"/>
      <c r="J28" s="28"/>
    </row>
    <row r="29" spans="1:10" ht="15">
      <c r="A29" s="10"/>
      <c r="B29" s="10"/>
      <c r="C29" s="11"/>
      <c r="D29" s="10"/>
      <c r="E29" s="10"/>
      <c r="F29" s="11"/>
      <c r="G29" s="10"/>
      <c r="H29" s="10"/>
      <c r="I29" s="14"/>
      <c r="J29" s="27"/>
    </row>
    <row r="30" spans="1:10" ht="15">
      <c r="A30" s="10"/>
      <c r="B30" s="10"/>
      <c r="C30" s="11"/>
      <c r="D30" s="10"/>
      <c r="E30" s="10"/>
      <c r="F30" s="11"/>
      <c r="G30" s="11"/>
      <c r="H30" s="10"/>
      <c r="I30" s="11"/>
      <c r="J30" s="27"/>
    </row>
    <row r="31" spans="1:10" ht="15">
      <c r="A31" s="10"/>
      <c r="B31" s="10"/>
      <c r="C31" s="11"/>
      <c r="D31" s="10"/>
      <c r="E31" s="10"/>
      <c r="F31" s="11"/>
      <c r="G31" s="10"/>
      <c r="H31" s="10"/>
      <c r="I31" s="10"/>
      <c r="J31" s="27"/>
    </row>
    <row r="32" spans="1:10" ht="15">
      <c r="A32" s="10"/>
      <c r="B32" s="10"/>
      <c r="C32" s="11"/>
      <c r="D32" s="10"/>
      <c r="E32" s="10"/>
      <c r="F32" s="11"/>
      <c r="G32" s="10"/>
      <c r="H32" s="10"/>
      <c r="I32" s="13"/>
      <c r="J32" s="27"/>
    </row>
    <row r="33" spans="1:10" ht="15">
      <c r="A33" s="10"/>
      <c r="B33" s="10"/>
      <c r="C33" s="11"/>
      <c r="D33" s="11"/>
      <c r="E33" s="10"/>
      <c r="F33" s="10"/>
      <c r="G33" s="10"/>
      <c r="H33" s="10"/>
      <c r="I33" s="14"/>
      <c r="J33" s="27"/>
    </row>
    <row r="34" spans="1:10" ht="15">
      <c r="A34" s="10"/>
      <c r="B34" s="10"/>
      <c r="C34" s="11"/>
      <c r="D34" s="10"/>
      <c r="E34" s="10"/>
      <c r="F34" s="11"/>
      <c r="G34" s="10"/>
      <c r="H34" s="10"/>
      <c r="I34" s="14"/>
      <c r="J34" s="27"/>
    </row>
    <row r="35" spans="1:10" ht="15">
      <c r="A35" s="10"/>
      <c r="B35" s="10"/>
      <c r="C35" s="11"/>
      <c r="D35" s="10"/>
      <c r="E35" s="10"/>
      <c r="F35" s="11"/>
      <c r="G35" s="10"/>
      <c r="H35" s="10"/>
      <c r="I35" s="13"/>
      <c r="J35" s="28"/>
    </row>
    <row r="36" spans="1:10" ht="15">
      <c r="A36" s="10"/>
      <c r="B36" s="10"/>
      <c r="C36" s="11"/>
      <c r="D36" s="10"/>
      <c r="E36" s="10"/>
      <c r="F36" s="11"/>
      <c r="G36" s="10"/>
      <c r="H36" s="10"/>
      <c r="I36" s="13"/>
      <c r="J36" s="27"/>
    </row>
    <row r="37" spans="1:10" ht="15">
      <c r="A37" s="10"/>
      <c r="B37" s="10"/>
      <c r="C37" s="11"/>
      <c r="D37" s="10"/>
      <c r="E37" s="10"/>
      <c r="F37" s="11"/>
      <c r="G37" s="10"/>
      <c r="H37" s="10"/>
      <c r="I37" s="13"/>
      <c r="J37" s="27"/>
    </row>
    <row r="38" spans="1:10" ht="15">
      <c r="A38" s="10"/>
      <c r="B38" s="10"/>
      <c r="C38" s="11"/>
      <c r="D38" s="11"/>
      <c r="E38" s="10"/>
      <c r="F38" s="11"/>
      <c r="G38" s="10"/>
      <c r="H38" s="10"/>
      <c r="I38" s="13"/>
      <c r="J38" s="27"/>
    </row>
    <row r="39" spans="1:10" ht="15">
      <c r="A39" s="10"/>
      <c r="B39" s="10"/>
      <c r="C39" s="16"/>
      <c r="D39" s="10"/>
      <c r="E39" s="10"/>
      <c r="F39" s="11"/>
      <c r="G39" s="10"/>
      <c r="H39" s="10"/>
      <c r="I39" s="13"/>
      <c r="J39" s="28"/>
    </row>
    <row r="40" spans="1:10" ht="15">
      <c r="A40" s="10"/>
      <c r="B40" s="10"/>
      <c r="C40" s="11"/>
      <c r="D40" s="10"/>
      <c r="E40" s="10"/>
      <c r="F40" s="11"/>
      <c r="G40" s="10"/>
      <c r="H40" s="10"/>
      <c r="I40" s="14"/>
      <c r="J40" s="28"/>
    </row>
    <row r="41" spans="1:10" ht="15">
      <c r="A41" s="10"/>
      <c r="B41" s="10"/>
      <c r="C41" s="11"/>
      <c r="D41" s="10"/>
      <c r="E41" s="10"/>
      <c r="F41" s="11"/>
      <c r="G41" s="10"/>
      <c r="H41" s="10"/>
      <c r="I41" s="13"/>
      <c r="J41" s="28"/>
    </row>
    <row r="42" spans="1:10" ht="15">
      <c r="A42" s="10"/>
      <c r="B42" s="10"/>
      <c r="C42" s="11"/>
      <c r="D42" s="10"/>
      <c r="E42" s="10"/>
      <c r="F42" s="11"/>
      <c r="G42" s="10"/>
      <c r="H42" s="10"/>
      <c r="I42" s="13"/>
      <c r="J42" s="28"/>
    </row>
    <row r="43" spans="1:10" ht="15">
      <c r="A43" s="10"/>
      <c r="B43" s="10"/>
      <c r="C43" s="11"/>
      <c r="D43" s="10"/>
      <c r="E43" s="10"/>
      <c r="F43" s="11"/>
      <c r="G43" s="10"/>
      <c r="H43" s="10"/>
      <c r="I43" s="14"/>
      <c r="J43" s="27"/>
    </row>
    <row r="44" spans="1:10" ht="15">
      <c r="A44" s="10"/>
      <c r="B44" s="10"/>
      <c r="C44" s="16"/>
      <c r="D44" s="10"/>
      <c r="E44" s="10"/>
      <c r="F44" s="11"/>
      <c r="G44" s="10"/>
      <c r="H44" s="10"/>
      <c r="I44" s="17"/>
      <c r="J44" s="27"/>
    </row>
    <row r="45" spans="1:10" ht="15">
      <c r="A45" s="10"/>
      <c r="B45" s="10"/>
      <c r="C45" s="10"/>
      <c r="D45" s="10"/>
      <c r="E45" s="10"/>
      <c r="F45" s="10"/>
      <c r="G45" s="10"/>
      <c r="H45" s="10"/>
      <c r="I45" s="18"/>
      <c r="J45" s="27"/>
    </row>
    <row r="46" spans="1:10" ht="15">
      <c r="A46" s="10"/>
      <c r="B46" s="10"/>
      <c r="C46" s="10"/>
      <c r="D46" s="10"/>
      <c r="E46" s="10"/>
      <c r="F46" s="10"/>
      <c r="G46" s="10"/>
      <c r="H46" s="10"/>
      <c r="I46" s="17"/>
      <c r="J46" s="27"/>
    </row>
    <row r="47" spans="1:10" ht="15">
      <c r="A47" s="10"/>
      <c r="B47" s="10"/>
      <c r="C47" s="10"/>
      <c r="D47" s="10"/>
      <c r="E47" s="10"/>
      <c r="F47" s="10"/>
      <c r="G47" s="10"/>
      <c r="H47" s="10"/>
      <c r="I47" s="17"/>
      <c r="J47" s="27"/>
    </row>
    <row r="48" spans="1:10" ht="15">
      <c r="A48" s="10"/>
      <c r="B48" s="10"/>
      <c r="C48" s="10"/>
      <c r="D48" s="10"/>
      <c r="E48" s="10"/>
      <c r="F48" s="10"/>
      <c r="G48" s="10"/>
      <c r="H48" s="10"/>
      <c r="I48" s="10"/>
      <c r="J48" s="27"/>
    </row>
    <row r="49" spans="1:10" ht="15">
      <c r="A49" s="10"/>
      <c r="B49" s="10"/>
      <c r="C49" s="10"/>
      <c r="D49" s="10"/>
      <c r="E49" s="10"/>
      <c r="F49" s="10"/>
      <c r="G49" s="10"/>
      <c r="H49" s="10"/>
      <c r="I49" s="17"/>
      <c r="J49" s="27"/>
    </row>
    <row r="50" spans="1:10" ht="15">
      <c r="A50" s="10"/>
      <c r="B50" s="10"/>
      <c r="C50" s="10"/>
      <c r="D50" s="10"/>
      <c r="E50" s="10"/>
      <c r="F50" s="10"/>
      <c r="G50" s="10"/>
      <c r="H50" s="10"/>
      <c r="I50" s="17"/>
      <c r="J50" s="27"/>
    </row>
    <row r="51" spans="1:10" ht="15">
      <c r="A51" s="10"/>
      <c r="B51" s="10"/>
      <c r="C51" s="10"/>
      <c r="D51" s="10"/>
      <c r="E51" s="10"/>
      <c r="F51" s="10"/>
      <c r="G51" s="10"/>
      <c r="H51" s="10"/>
      <c r="I51" s="17"/>
      <c r="J51" s="27"/>
    </row>
    <row r="52" spans="1:10" ht="15">
      <c r="A52" s="10"/>
      <c r="B52" s="10"/>
      <c r="C52" s="11"/>
      <c r="D52" s="10"/>
      <c r="E52" s="10"/>
      <c r="F52" s="11"/>
      <c r="G52" s="10"/>
      <c r="H52" s="10"/>
      <c r="I52" s="13"/>
      <c r="J52" s="28"/>
    </row>
    <row r="53" spans="1:10" ht="15">
      <c r="A53" s="10"/>
      <c r="B53" s="6"/>
      <c r="C53" s="7"/>
      <c r="D53" s="6"/>
      <c r="E53" s="6"/>
      <c r="F53" s="7"/>
      <c r="G53" s="6"/>
      <c r="H53" s="7"/>
      <c r="I53" s="23"/>
      <c r="J53" s="39"/>
    </row>
    <row r="54" spans="1:10" ht="15">
      <c r="A54" s="10"/>
      <c r="B54" s="6"/>
      <c r="C54" s="7"/>
      <c r="D54" s="7"/>
      <c r="E54" s="6"/>
      <c r="F54" s="7"/>
      <c r="G54" s="6"/>
      <c r="H54" s="6"/>
      <c r="I54" s="23"/>
      <c r="J54" s="40"/>
    </row>
    <row r="55" spans="1:10" ht="15">
      <c r="A55" s="10"/>
      <c r="B55" s="6"/>
      <c r="C55" s="8"/>
      <c r="D55" s="6"/>
      <c r="E55" s="6"/>
      <c r="F55" s="7"/>
      <c r="G55" s="6"/>
      <c r="H55" s="6"/>
      <c r="I55" s="7"/>
      <c r="J55" s="41"/>
    </row>
    <row r="56" spans="1:10" ht="15">
      <c r="A56" s="10"/>
      <c r="B56" s="6"/>
      <c r="C56" s="6"/>
      <c r="D56" s="6"/>
      <c r="E56" s="6"/>
      <c r="F56" s="7"/>
      <c r="G56" s="6"/>
      <c r="H56" s="6"/>
      <c r="I56" s="6"/>
      <c r="J56" s="41"/>
    </row>
    <row r="57" spans="1:10" ht="15">
      <c r="A57" s="10"/>
      <c r="B57" s="6"/>
      <c r="C57" s="7"/>
      <c r="D57" s="6"/>
      <c r="E57" s="6"/>
      <c r="F57" s="7"/>
      <c r="G57" s="6"/>
      <c r="H57" s="6"/>
      <c r="I57" s="23"/>
      <c r="J57" s="41"/>
    </row>
    <row r="58" spans="1:10" ht="15">
      <c r="A58" s="10"/>
      <c r="B58" s="6"/>
      <c r="C58" s="9"/>
      <c r="D58" s="6"/>
      <c r="E58" s="6"/>
      <c r="F58" s="9"/>
      <c r="G58" s="6"/>
      <c r="H58" s="6"/>
      <c r="I58" s="6"/>
      <c r="J58" s="42"/>
    </row>
    <row r="59" spans="1:10" ht="15">
      <c r="A59" s="10"/>
      <c r="B59" s="6"/>
      <c r="C59" s="9"/>
      <c r="D59" s="6"/>
      <c r="E59" s="6"/>
      <c r="F59" s="25"/>
      <c r="G59" s="6"/>
      <c r="H59" s="6"/>
      <c r="I59" s="6"/>
      <c r="J59" s="42"/>
    </row>
    <row r="60" spans="1:10" ht="15">
      <c r="A60" s="10"/>
      <c r="B60" s="6"/>
      <c r="C60" s="25"/>
      <c r="D60" s="6"/>
      <c r="E60" s="6"/>
      <c r="F60" s="9"/>
      <c r="G60" s="6"/>
      <c r="H60" s="6"/>
      <c r="I60" s="24"/>
      <c r="J60" s="41"/>
    </row>
    <row r="61" spans="1:10" ht="15">
      <c r="A61" s="10"/>
      <c r="B61" s="10"/>
      <c r="C61" s="10"/>
      <c r="D61" s="10"/>
      <c r="E61" s="10"/>
      <c r="F61" s="10"/>
      <c r="G61" s="10"/>
      <c r="H61" s="10"/>
      <c r="I61" s="17"/>
      <c r="J61" s="27"/>
    </row>
    <row r="62" spans="1:10" ht="15">
      <c r="A62" s="10"/>
      <c r="B62" s="6"/>
      <c r="C62" s="9"/>
      <c r="D62" s="6"/>
      <c r="E62" s="6"/>
      <c r="F62" s="9"/>
      <c r="G62" s="6"/>
      <c r="H62" s="6"/>
      <c r="I62" s="24"/>
      <c r="J62" s="41"/>
    </row>
    <row r="63" spans="1:10" ht="15">
      <c r="A63" s="10"/>
      <c r="B63" s="6"/>
      <c r="C63" s="9"/>
      <c r="D63" s="6"/>
      <c r="E63" s="6"/>
      <c r="F63" s="9"/>
      <c r="G63" s="6"/>
      <c r="H63" s="6"/>
      <c r="I63" s="6"/>
      <c r="J63" s="43"/>
    </row>
    <row r="64" spans="1:10" ht="15">
      <c r="A64" s="10"/>
      <c r="B64" s="6"/>
      <c r="C64" s="9"/>
      <c r="D64" s="9"/>
      <c r="E64" s="6"/>
      <c r="F64" s="9"/>
      <c r="G64" s="6"/>
      <c r="H64" s="6"/>
      <c r="I64" s="6"/>
      <c r="J64" s="41"/>
    </row>
    <row r="65" spans="1:10" ht="15">
      <c r="A65" s="10"/>
      <c r="B65" s="10"/>
      <c r="C65" s="10"/>
      <c r="D65" s="10"/>
      <c r="E65" s="10"/>
      <c r="F65" s="10"/>
      <c r="G65" s="10"/>
      <c r="H65" s="10"/>
      <c r="I65" s="37"/>
      <c r="J65" s="28"/>
    </row>
    <row r="66" spans="1:10" ht="15">
      <c r="A66" s="10"/>
      <c r="B66" s="10"/>
      <c r="C66" s="11"/>
      <c r="D66" s="10"/>
      <c r="E66" s="10"/>
      <c r="F66" s="11"/>
      <c r="G66" s="10"/>
      <c r="H66" s="10"/>
      <c r="I66" s="13"/>
      <c r="J66" s="28"/>
    </row>
    <row r="67" spans="1:10" ht="15">
      <c r="A67" s="10"/>
      <c r="B67" s="10"/>
      <c r="C67" s="11"/>
      <c r="D67" s="10"/>
      <c r="E67" s="10"/>
      <c r="F67" s="11"/>
      <c r="G67" s="10"/>
      <c r="H67" s="10"/>
      <c r="I67" s="13"/>
      <c r="J67" s="28"/>
    </row>
    <row r="68" spans="1:10" ht="15">
      <c r="A68" s="10"/>
      <c r="B68" s="10"/>
      <c r="C68" s="11"/>
      <c r="D68" s="10"/>
      <c r="E68" s="10"/>
      <c r="F68" s="11"/>
      <c r="G68" s="10"/>
      <c r="H68" s="10"/>
      <c r="I68" s="10"/>
      <c r="J68" s="28"/>
    </row>
    <row r="69" spans="1:10" ht="15">
      <c r="A69" s="10"/>
      <c r="B69" s="10"/>
      <c r="C69" s="11"/>
      <c r="D69" s="10"/>
      <c r="E69" s="10"/>
      <c r="F69" s="11"/>
      <c r="G69" s="10"/>
      <c r="H69" s="10"/>
      <c r="I69" s="10"/>
      <c r="J69" s="27"/>
    </row>
    <row r="70" spans="1:10" ht="15">
      <c r="A70" s="10"/>
      <c r="B70" s="10"/>
      <c r="C70" s="10"/>
      <c r="D70" s="10"/>
      <c r="E70" s="10"/>
      <c r="F70" s="10"/>
      <c r="G70" s="10"/>
      <c r="H70" s="10"/>
      <c r="I70" s="10"/>
      <c r="J70" s="27"/>
    </row>
    <row r="71" spans="1:10" ht="15">
      <c r="A71" s="10"/>
      <c r="B71" s="10"/>
      <c r="C71" s="10"/>
      <c r="D71" s="10"/>
      <c r="E71" s="10"/>
      <c r="F71" s="10"/>
      <c r="G71" s="10"/>
      <c r="H71" s="10"/>
      <c r="I71" s="10"/>
      <c r="J71" s="27"/>
    </row>
    <row r="72" spans="1:10" ht="15">
      <c r="A72" s="10"/>
      <c r="B72" s="21"/>
      <c r="C72" s="21"/>
      <c r="D72" s="21"/>
      <c r="E72" s="21"/>
      <c r="F72" s="21"/>
      <c r="G72" s="21"/>
      <c r="H72" s="21"/>
      <c r="I72" s="21"/>
      <c r="J72" s="44"/>
    </row>
    <row r="73" spans="1:10" ht="15">
      <c r="A73" s="10"/>
      <c r="B73" s="21"/>
      <c r="C73" s="21"/>
      <c r="D73" s="21"/>
      <c r="E73" s="21"/>
      <c r="F73" s="21"/>
      <c r="G73" s="21"/>
      <c r="H73" s="21"/>
      <c r="I73" s="21"/>
      <c r="J73" s="44"/>
    </row>
    <row r="74" spans="1:10" ht="15">
      <c r="A74" s="10"/>
      <c r="B74" s="21"/>
      <c r="C74" s="21"/>
      <c r="D74" s="21"/>
      <c r="E74" s="21"/>
      <c r="F74" s="21"/>
      <c r="G74" s="21"/>
      <c r="H74" s="21"/>
      <c r="I74" s="21"/>
      <c r="J74" s="44"/>
    </row>
    <row r="75" spans="1:10" ht="15">
      <c r="A75" s="10"/>
      <c r="B75" s="21"/>
      <c r="C75" s="21"/>
      <c r="D75" s="21"/>
      <c r="E75" s="21"/>
      <c r="F75" s="21"/>
      <c r="G75" s="21"/>
      <c r="H75" s="21"/>
      <c r="I75" s="21"/>
      <c r="J75" s="44"/>
    </row>
    <row r="76" spans="1:10" ht="15">
      <c r="A76" s="10"/>
      <c r="B76" s="21"/>
      <c r="C76" s="21"/>
      <c r="D76" s="21"/>
      <c r="E76" s="21"/>
      <c r="F76" s="21"/>
      <c r="G76" s="21"/>
      <c r="H76" s="21"/>
      <c r="I76" s="21"/>
      <c r="J76" s="44"/>
    </row>
    <row r="77" spans="1:10" ht="15">
      <c r="A77" s="10"/>
      <c r="B77" s="21"/>
      <c r="C77" s="21"/>
      <c r="D77" s="21"/>
      <c r="E77" s="21"/>
      <c r="F77" s="21"/>
      <c r="G77" s="21"/>
      <c r="H77" s="21"/>
      <c r="I77" s="21"/>
      <c r="J77" s="44"/>
    </row>
    <row r="78" spans="1:10" ht="15">
      <c r="A78" s="10"/>
      <c r="B78" s="21"/>
      <c r="C78" s="21"/>
      <c r="D78" s="21"/>
      <c r="E78" s="21"/>
      <c r="F78" s="21"/>
      <c r="G78" s="21"/>
      <c r="H78" s="21"/>
      <c r="I78" s="21"/>
      <c r="J78" s="44"/>
    </row>
    <row r="79" spans="1:10" ht="15">
      <c r="A79" s="10"/>
      <c r="B79" s="21"/>
      <c r="C79" s="21"/>
      <c r="D79" s="21"/>
      <c r="E79" s="21"/>
      <c r="F79" s="21"/>
      <c r="G79" s="21"/>
      <c r="H79" s="21"/>
      <c r="I79" s="21"/>
      <c r="J79" s="44"/>
    </row>
    <row r="80" spans="1:10" ht="15">
      <c r="A80" s="10"/>
      <c r="B80" s="21"/>
      <c r="C80" s="21"/>
      <c r="D80" s="21"/>
      <c r="E80" s="21"/>
      <c r="F80" s="21"/>
      <c r="G80" s="21"/>
      <c r="H80" s="21"/>
      <c r="I80" s="21"/>
      <c r="J80" s="44"/>
    </row>
    <row r="81" spans="1:10" ht="15">
      <c r="A81" s="10"/>
      <c r="B81" s="21"/>
      <c r="C81" s="21"/>
      <c r="D81" s="21"/>
      <c r="E81" s="21"/>
      <c r="F81" s="21"/>
      <c r="G81" s="21"/>
      <c r="H81" s="21"/>
      <c r="I81" s="21"/>
      <c r="J81" s="44"/>
    </row>
    <row r="82" spans="1:10" ht="15">
      <c r="A82" s="10"/>
      <c r="B82" s="21"/>
      <c r="C82" s="21"/>
      <c r="D82" s="21"/>
      <c r="E82" s="21"/>
      <c r="F82" s="21"/>
      <c r="G82" s="21"/>
      <c r="H82" s="21"/>
      <c r="I82" s="21"/>
      <c r="J82" s="44"/>
    </row>
    <row r="83" spans="1:10" ht="15">
      <c r="A83" s="10"/>
      <c r="B83" s="21"/>
      <c r="C83" s="21"/>
      <c r="D83" s="21"/>
      <c r="E83" s="21"/>
      <c r="F83" s="21"/>
      <c r="G83" s="21"/>
      <c r="H83" s="21"/>
      <c r="I83" s="21"/>
      <c r="J83" s="44"/>
    </row>
    <row r="84" spans="1:10" ht="15">
      <c r="A84" s="10"/>
      <c r="B84" s="21"/>
      <c r="C84" s="21"/>
      <c r="D84" s="21"/>
      <c r="E84" s="21"/>
      <c r="F84" s="21"/>
      <c r="G84" s="21"/>
      <c r="H84" s="21"/>
      <c r="I84" s="21"/>
      <c r="J84" s="44"/>
    </row>
    <row r="85" spans="1:10" ht="15">
      <c r="A85" s="10"/>
      <c r="B85" s="21"/>
      <c r="C85" s="21"/>
      <c r="D85" s="21"/>
      <c r="E85" s="21"/>
      <c r="F85" s="21"/>
      <c r="G85" s="21"/>
      <c r="H85" s="21"/>
      <c r="I85" s="21"/>
      <c r="J85" s="44"/>
    </row>
    <row r="86" spans="1:10" ht="15">
      <c r="A86" s="10"/>
      <c r="B86" s="21"/>
      <c r="C86" s="21"/>
      <c r="D86" s="21"/>
      <c r="E86" s="21"/>
      <c r="F86" s="21"/>
      <c r="G86" s="21"/>
      <c r="H86" s="21"/>
      <c r="I86" s="21"/>
      <c r="J86" s="44"/>
    </row>
    <row r="87" spans="1:10" ht="15">
      <c r="A87" s="10"/>
      <c r="B87" s="21"/>
      <c r="C87" s="21"/>
      <c r="D87" s="21"/>
      <c r="E87" s="21"/>
      <c r="F87" s="21"/>
      <c r="G87" s="21"/>
      <c r="H87" s="21"/>
      <c r="I87" s="21"/>
      <c r="J87" s="44"/>
    </row>
    <row r="88" spans="1:10" ht="15">
      <c r="A88" s="10"/>
      <c r="B88" s="21"/>
      <c r="C88" s="21"/>
      <c r="D88" s="21"/>
      <c r="E88" s="21"/>
      <c r="F88" s="21"/>
      <c r="G88" s="21"/>
      <c r="H88" s="21"/>
      <c r="I88" s="21"/>
      <c r="J88" s="44"/>
    </row>
    <row r="89" spans="1:10" ht="15">
      <c r="A89" s="10"/>
      <c r="B89" s="21"/>
      <c r="C89" s="21"/>
      <c r="D89" s="21"/>
      <c r="E89" s="21"/>
      <c r="F89" s="21"/>
      <c r="G89" s="21"/>
      <c r="H89" s="21"/>
      <c r="I89" s="21"/>
      <c r="J89" s="44"/>
    </row>
    <row r="90" spans="1:10" ht="15">
      <c r="A90" s="10"/>
      <c r="B90" s="21"/>
      <c r="C90" s="21"/>
      <c r="D90" s="21"/>
      <c r="E90" s="21"/>
      <c r="F90" s="21"/>
      <c r="G90" s="21"/>
      <c r="H90" s="21"/>
      <c r="I90" s="21"/>
      <c r="J90" s="44"/>
    </row>
    <row r="91" spans="1:10" ht="15">
      <c r="A91" s="10"/>
      <c r="B91" s="21"/>
      <c r="C91" s="21"/>
      <c r="D91" s="21"/>
      <c r="E91" s="21"/>
      <c r="F91" s="21"/>
      <c r="G91" s="21"/>
      <c r="H91" s="21"/>
      <c r="I91" s="21"/>
      <c r="J91" s="44"/>
    </row>
    <row r="92" spans="1:10" ht="15">
      <c r="A92" s="10"/>
      <c r="B92" s="21"/>
      <c r="C92" s="21"/>
      <c r="D92" s="21"/>
      <c r="E92" s="21"/>
      <c r="F92" s="21"/>
      <c r="G92" s="21"/>
      <c r="H92" s="21"/>
      <c r="I92" s="21"/>
      <c r="J92" s="44"/>
    </row>
    <row r="93" spans="1:10" ht="15">
      <c r="A93" s="10"/>
      <c r="B93" s="21"/>
      <c r="C93" s="21"/>
      <c r="D93" s="21"/>
      <c r="E93" s="21"/>
      <c r="F93" s="21"/>
      <c r="G93" s="21"/>
      <c r="H93" s="21"/>
      <c r="I93" s="21"/>
      <c r="J93" s="44"/>
    </row>
    <row r="94" spans="1:10" ht="15">
      <c r="A94" s="10"/>
      <c r="B94" s="21"/>
      <c r="C94" s="21"/>
      <c r="D94" s="21"/>
      <c r="E94" s="21"/>
      <c r="F94" s="21"/>
      <c r="G94" s="21"/>
      <c r="H94" s="21"/>
      <c r="I94" s="21"/>
      <c r="J94" s="44"/>
    </row>
    <row r="95" spans="1:10" ht="15">
      <c r="A95" s="10"/>
      <c r="B95" s="21"/>
      <c r="C95" s="21"/>
      <c r="D95" s="21"/>
      <c r="E95" s="21"/>
      <c r="F95" s="21"/>
      <c r="G95" s="21"/>
      <c r="H95" s="21"/>
      <c r="I95" s="21"/>
      <c r="J95" s="44"/>
    </row>
    <row r="96" spans="1:10" ht="15">
      <c r="A96" s="10"/>
      <c r="B96" s="21"/>
      <c r="C96" s="21"/>
      <c r="D96" s="21"/>
      <c r="E96" s="21"/>
      <c r="F96" s="21"/>
      <c r="G96" s="21"/>
      <c r="H96" s="21"/>
      <c r="I96" s="21"/>
      <c r="J96" s="44"/>
    </row>
    <row r="97" spans="1:10" ht="15">
      <c r="A97" s="10"/>
      <c r="B97" s="21"/>
      <c r="C97" s="21"/>
      <c r="D97" s="21"/>
      <c r="E97" s="21"/>
      <c r="F97" s="21"/>
      <c r="G97" s="21"/>
      <c r="H97" s="21"/>
      <c r="I97" s="21"/>
      <c r="J97" s="44"/>
    </row>
    <row r="98" spans="1:10" ht="15">
      <c r="A98" s="10"/>
      <c r="B98" s="21"/>
      <c r="C98" s="21"/>
      <c r="D98" s="21"/>
      <c r="E98" s="21"/>
      <c r="F98" s="21"/>
      <c r="G98" s="21"/>
      <c r="H98" s="21"/>
      <c r="I98" s="21"/>
      <c r="J98" s="44"/>
    </row>
    <row r="99" spans="1:10" ht="15">
      <c r="A99" s="10"/>
      <c r="B99" s="21"/>
      <c r="C99" s="21"/>
      <c r="D99" s="21"/>
      <c r="E99" s="21"/>
      <c r="F99" s="21"/>
      <c r="G99" s="21"/>
      <c r="H99" s="21"/>
      <c r="I99" s="21"/>
      <c r="J99" s="44"/>
    </row>
    <row r="100" spans="1:10" ht="15">
      <c r="A100" s="10"/>
      <c r="B100" s="21"/>
      <c r="C100" s="21"/>
      <c r="D100" s="21"/>
      <c r="E100" s="21"/>
      <c r="F100" s="21"/>
      <c r="G100" s="21"/>
      <c r="H100" s="21"/>
      <c r="I100" s="21"/>
      <c r="J100" s="44"/>
    </row>
    <row r="101" spans="1:10" ht="15">
      <c r="A101" s="10"/>
      <c r="B101" s="21"/>
      <c r="C101" s="21"/>
      <c r="D101" s="21"/>
      <c r="E101" s="21"/>
      <c r="F101" s="21"/>
      <c r="G101" s="21"/>
      <c r="H101" s="21"/>
      <c r="I101" s="21"/>
      <c r="J101" s="44"/>
    </row>
    <row r="102" spans="1:10" ht="15">
      <c r="A102" s="10"/>
      <c r="B102" s="21"/>
      <c r="C102" s="21"/>
      <c r="D102" s="21"/>
      <c r="E102" s="21"/>
      <c r="F102" s="21"/>
      <c r="G102" s="21"/>
      <c r="H102" s="21"/>
      <c r="I102" s="21"/>
      <c r="J102" s="44"/>
    </row>
    <row r="103" spans="1:10" ht="15">
      <c r="A103" s="10"/>
      <c r="B103" s="21"/>
      <c r="C103" s="21"/>
      <c r="D103" s="21"/>
      <c r="E103" s="21"/>
      <c r="F103" s="21"/>
      <c r="G103" s="21"/>
      <c r="H103" s="21"/>
      <c r="I103" s="21"/>
      <c r="J103" s="44"/>
    </row>
    <row r="104" spans="1:10" ht="15">
      <c r="A104" s="10"/>
      <c r="B104" s="21"/>
      <c r="C104" s="21"/>
      <c r="D104" s="21"/>
      <c r="E104" s="21"/>
      <c r="F104" s="21"/>
      <c r="G104" s="21"/>
      <c r="H104" s="21"/>
      <c r="I104" s="21"/>
      <c r="J104" s="44"/>
    </row>
    <row r="105" spans="1:10" ht="15">
      <c r="A105" s="10"/>
      <c r="B105" s="21"/>
      <c r="C105" s="21"/>
      <c r="D105" s="21"/>
      <c r="E105" s="21"/>
      <c r="F105" s="21"/>
      <c r="G105" s="21"/>
      <c r="H105" s="21"/>
      <c r="I105" s="21"/>
      <c r="J105" s="44"/>
    </row>
    <row r="106" spans="1:10" ht="15">
      <c r="A106" s="10"/>
      <c r="B106" s="21"/>
      <c r="C106" s="21"/>
      <c r="D106" s="21"/>
      <c r="E106" s="21"/>
      <c r="F106" s="21"/>
      <c r="G106" s="21"/>
      <c r="H106" s="21"/>
      <c r="I106" s="21"/>
      <c r="J106" s="44"/>
    </row>
    <row r="107" spans="1:10" ht="15">
      <c r="A107" s="10"/>
      <c r="B107" s="21"/>
      <c r="C107" s="21"/>
      <c r="D107" s="21"/>
      <c r="E107" s="21"/>
      <c r="F107" s="21"/>
      <c r="G107" s="21"/>
      <c r="H107" s="21"/>
      <c r="I107" s="21"/>
      <c r="J107" s="44"/>
    </row>
    <row r="108" spans="1:10" ht="15">
      <c r="A108" s="10"/>
      <c r="B108" s="21"/>
      <c r="C108" s="21"/>
      <c r="D108" s="21"/>
      <c r="E108" s="21"/>
      <c r="F108" s="21"/>
      <c r="G108" s="21"/>
      <c r="H108" s="21"/>
      <c r="I108" s="21"/>
      <c r="J108" s="44"/>
    </row>
    <row r="109" spans="1:10" ht="15">
      <c r="A109" s="10"/>
      <c r="B109" s="21"/>
      <c r="C109" s="21"/>
      <c r="D109" s="21"/>
      <c r="E109" s="21"/>
      <c r="F109" s="21"/>
      <c r="G109" s="21"/>
      <c r="H109" s="21"/>
      <c r="I109" s="21"/>
      <c r="J109" s="44"/>
    </row>
    <row r="110" spans="1:10" ht="15">
      <c r="A110" s="10"/>
      <c r="B110" s="21"/>
      <c r="C110" s="21"/>
      <c r="D110" s="21"/>
      <c r="E110" s="21"/>
      <c r="F110" s="21"/>
      <c r="G110" s="21"/>
      <c r="H110" s="21"/>
      <c r="I110" s="21"/>
      <c r="J110" s="44"/>
    </row>
    <row r="111" spans="1:10" ht="15">
      <c r="A111" s="10"/>
      <c r="B111" s="21"/>
      <c r="C111" s="21"/>
      <c r="D111" s="21"/>
      <c r="E111" s="21"/>
      <c r="F111" s="21"/>
      <c r="G111" s="21"/>
      <c r="H111" s="21"/>
      <c r="I111" s="21"/>
      <c r="J111" s="44"/>
    </row>
    <row r="112" spans="1:10" ht="15">
      <c r="A112" s="10"/>
      <c r="B112" s="21"/>
      <c r="C112" s="21"/>
      <c r="D112" s="21"/>
      <c r="E112" s="21"/>
      <c r="F112" s="21"/>
      <c r="G112" s="21"/>
      <c r="H112" s="21"/>
      <c r="I112" s="21"/>
      <c r="J112" s="44"/>
    </row>
    <row r="113" spans="1:10" ht="15">
      <c r="A113" s="10"/>
      <c r="B113" s="21"/>
      <c r="C113" s="21"/>
      <c r="D113" s="21"/>
      <c r="E113" s="21"/>
      <c r="F113" s="21"/>
      <c r="G113" s="21"/>
      <c r="H113" s="21"/>
      <c r="I113" s="21"/>
      <c r="J113" s="44"/>
    </row>
    <row r="114" spans="1:10" ht="15">
      <c r="A114" s="10"/>
      <c r="B114" s="21"/>
      <c r="C114" s="21"/>
      <c r="D114" s="21"/>
      <c r="E114" s="21"/>
      <c r="F114" s="21"/>
      <c r="G114" s="21"/>
      <c r="H114" s="21"/>
      <c r="I114" s="21"/>
      <c r="J114" s="44"/>
    </row>
    <row r="115" spans="1:10" ht="15">
      <c r="A115" s="10"/>
      <c r="B115" s="21"/>
      <c r="C115" s="21"/>
      <c r="D115" s="21"/>
      <c r="E115" s="21"/>
      <c r="F115" s="21"/>
      <c r="G115" s="21"/>
      <c r="H115" s="21"/>
      <c r="I115" s="21"/>
      <c r="J115" s="44"/>
    </row>
    <row r="116" spans="1:10" ht="15">
      <c r="A116" s="10"/>
      <c r="B116" s="21"/>
      <c r="C116" s="21"/>
      <c r="D116" s="21"/>
      <c r="E116" s="21"/>
      <c r="F116" s="21"/>
      <c r="G116" s="21"/>
      <c r="H116" s="21"/>
      <c r="I116" s="21"/>
      <c r="J116" s="44"/>
    </row>
    <row r="117" spans="1:10" ht="15">
      <c r="A117" s="10"/>
      <c r="B117" s="21"/>
      <c r="C117" s="21"/>
      <c r="D117" s="21"/>
      <c r="E117" s="21"/>
      <c r="F117" s="21"/>
      <c r="G117" s="21"/>
      <c r="H117" s="21"/>
      <c r="I117" s="21"/>
      <c r="J117" s="44"/>
    </row>
    <row r="118" spans="1:10" ht="15">
      <c r="A118" s="10"/>
      <c r="B118" s="21"/>
      <c r="C118" s="21"/>
      <c r="D118" s="21"/>
      <c r="E118" s="21"/>
      <c r="F118" s="21"/>
      <c r="G118" s="21"/>
      <c r="H118" s="21"/>
      <c r="I118" s="21"/>
      <c r="J118" s="44"/>
    </row>
    <row r="119" spans="1:10" ht="15">
      <c r="A119" s="10"/>
      <c r="B119" s="21"/>
      <c r="C119" s="21"/>
      <c r="D119" s="21"/>
      <c r="E119" s="21"/>
      <c r="F119" s="21"/>
      <c r="G119" s="21"/>
      <c r="H119" s="21"/>
      <c r="I119" s="21"/>
      <c r="J119" s="44"/>
    </row>
    <row r="120" spans="1:10" ht="15">
      <c r="A120" s="10"/>
      <c r="B120" s="21"/>
      <c r="C120" s="21"/>
      <c r="D120" s="21"/>
      <c r="E120" s="21"/>
      <c r="F120" s="21"/>
      <c r="G120" s="21"/>
      <c r="H120" s="21"/>
      <c r="I120" s="21"/>
      <c r="J120" s="44"/>
    </row>
    <row r="121" spans="1:10" ht="15">
      <c r="A121" s="10"/>
      <c r="B121" s="21"/>
      <c r="C121" s="21"/>
      <c r="D121" s="21"/>
      <c r="E121" s="21"/>
      <c r="F121" s="21"/>
      <c r="G121" s="21"/>
      <c r="H121" s="21"/>
      <c r="I121" s="21"/>
      <c r="J121" s="44"/>
    </row>
    <row r="122" spans="1:10" ht="15">
      <c r="A122" s="10"/>
      <c r="B122" s="21"/>
      <c r="C122" s="21"/>
      <c r="D122" s="21"/>
      <c r="E122" s="21"/>
      <c r="F122" s="21"/>
      <c r="G122" s="21"/>
      <c r="H122" s="21"/>
      <c r="I122" s="21"/>
      <c r="J122" s="44"/>
    </row>
    <row r="123" spans="1:10" ht="15">
      <c r="A123" s="10"/>
      <c r="B123" s="21"/>
      <c r="C123" s="21"/>
      <c r="D123" s="21"/>
      <c r="E123" s="21"/>
      <c r="F123" s="21"/>
      <c r="G123" s="21"/>
      <c r="H123" s="21"/>
      <c r="I123" s="21"/>
      <c r="J123" s="44"/>
    </row>
    <row r="124" spans="1:10" ht="15">
      <c r="A124" s="10"/>
      <c r="B124" s="21"/>
      <c r="C124" s="21"/>
      <c r="D124" s="21"/>
      <c r="E124" s="21"/>
      <c r="F124" s="21"/>
      <c r="G124" s="21"/>
      <c r="H124" s="21"/>
      <c r="I124" s="21"/>
      <c r="J124" s="44"/>
    </row>
    <row r="125" spans="1:10" ht="15">
      <c r="A125" s="10"/>
      <c r="B125" s="21"/>
      <c r="C125" s="21"/>
      <c r="D125" s="21"/>
      <c r="E125" s="21"/>
      <c r="F125" s="21"/>
      <c r="G125" s="21"/>
      <c r="H125" s="21"/>
      <c r="I125" s="21"/>
      <c r="J125" s="44"/>
    </row>
    <row r="126" spans="1:10" ht="15">
      <c r="A126" s="10"/>
      <c r="B126" s="21"/>
      <c r="C126" s="21"/>
      <c r="D126" s="21"/>
      <c r="E126" s="21"/>
      <c r="F126" s="21"/>
      <c r="G126" s="21"/>
      <c r="H126" s="21"/>
      <c r="I126" s="21"/>
      <c r="J126" s="44"/>
    </row>
    <row r="127" spans="1:10" ht="15">
      <c r="A127" s="10"/>
      <c r="B127" s="21"/>
      <c r="C127" s="21"/>
      <c r="D127" s="21"/>
      <c r="E127" s="21"/>
      <c r="F127" s="21"/>
      <c r="G127" s="21"/>
      <c r="H127" s="21"/>
      <c r="I127" s="21"/>
      <c r="J127" s="44"/>
    </row>
    <row r="128" spans="1:10" ht="15">
      <c r="A128" s="10"/>
      <c r="B128" s="21"/>
      <c r="C128" s="21"/>
      <c r="D128" s="21"/>
      <c r="E128" s="21"/>
      <c r="F128" s="21"/>
      <c r="G128" s="21"/>
      <c r="H128" s="21"/>
      <c r="I128" s="21"/>
      <c r="J128" s="44"/>
    </row>
    <row r="129" spans="1:10" ht="15">
      <c r="A129" s="10"/>
      <c r="B129" s="21"/>
      <c r="C129" s="21"/>
      <c r="D129" s="21"/>
      <c r="E129" s="21"/>
      <c r="F129" s="21"/>
      <c r="G129" s="21"/>
      <c r="H129" s="21"/>
      <c r="I129" s="21"/>
      <c r="J129" s="44"/>
    </row>
    <row r="130" spans="1:10" ht="15">
      <c r="A130" s="10"/>
      <c r="B130" s="21"/>
      <c r="C130" s="21"/>
      <c r="D130" s="21"/>
      <c r="E130" s="21"/>
      <c r="F130" s="21"/>
      <c r="G130" s="21"/>
      <c r="H130" s="21"/>
      <c r="I130" s="21"/>
      <c r="J130" s="44"/>
    </row>
    <row r="131" spans="1:10" ht="15">
      <c r="A131" s="10"/>
      <c r="B131" s="21"/>
      <c r="C131" s="21"/>
      <c r="D131" s="21"/>
      <c r="E131" s="21"/>
      <c r="F131" s="21"/>
      <c r="G131" s="21"/>
      <c r="H131" s="21"/>
      <c r="I131" s="21"/>
      <c r="J131" s="44"/>
    </row>
    <row r="132" spans="1:10" ht="15">
      <c r="A132" s="10"/>
      <c r="B132" s="21"/>
      <c r="C132" s="21"/>
      <c r="D132" s="21"/>
      <c r="E132" s="21"/>
      <c r="F132" s="21"/>
      <c r="G132" s="21"/>
      <c r="H132" s="21"/>
      <c r="I132" s="21"/>
      <c r="J132" s="44"/>
    </row>
    <row r="133" spans="1:10" ht="15">
      <c r="A133" s="10"/>
      <c r="B133" s="21"/>
      <c r="C133" s="21"/>
      <c r="D133" s="21"/>
      <c r="E133" s="21"/>
      <c r="F133" s="21"/>
      <c r="G133" s="21"/>
      <c r="H133" s="21"/>
      <c r="I133" s="21"/>
      <c r="J133" s="44"/>
    </row>
    <row r="134" spans="1:10" ht="15">
      <c r="A134" s="10"/>
      <c r="B134" s="21"/>
      <c r="C134" s="21"/>
      <c r="D134" s="21"/>
      <c r="E134" s="21"/>
      <c r="F134" s="21"/>
      <c r="G134" s="21"/>
      <c r="H134" s="21"/>
      <c r="I134" s="21"/>
      <c r="J134" s="44"/>
    </row>
    <row r="135" spans="1:10" ht="15">
      <c r="A135" s="10"/>
      <c r="B135" s="21"/>
      <c r="C135" s="21"/>
      <c r="D135" s="21"/>
      <c r="E135" s="21"/>
      <c r="F135" s="21"/>
      <c r="G135" s="21"/>
      <c r="H135" s="21"/>
      <c r="I135" s="21"/>
      <c r="J135" s="44"/>
    </row>
    <row r="136" spans="1:10" ht="15">
      <c r="A136" s="10"/>
      <c r="B136" s="21"/>
      <c r="C136" s="21"/>
      <c r="D136" s="21"/>
      <c r="E136" s="21"/>
      <c r="F136" s="21"/>
      <c r="G136" s="21"/>
      <c r="H136" s="21"/>
      <c r="I136" s="21"/>
      <c r="J136" s="44"/>
    </row>
    <row r="137" spans="1:10" ht="15">
      <c r="A137" s="10"/>
      <c r="B137" s="21"/>
      <c r="C137" s="21"/>
      <c r="D137" s="21"/>
      <c r="E137" s="21"/>
      <c r="F137" s="21"/>
      <c r="G137" s="21"/>
      <c r="H137" s="21"/>
      <c r="I137" s="21"/>
      <c r="J137" s="44"/>
    </row>
    <row r="138" spans="1:10" ht="15">
      <c r="A138" s="10"/>
      <c r="B138" s="21"/>
      <c r="C138" s="21"/>
      <c r="D138" s="21"/>
      <c r="E138" s="21"/>
      <c r="F138" s="21"/>
      <c r="G138" s="21"/>
      <c r="H138" s="21"/>
      <c r="I138" s="21"/>
      <c r="J138" s="44"/>
    </row>
    <row r="139" spans="1:10" ht="15">
      <c r="A139" s="10"/>
      <c r="B139" s="21"/>
      <c r="C139" s="21"/>
      <c r="D139" s="21"/>
      <c r="E139" s="21"/>
      <c r="F139" s="21"/>
      <c r="G139" s="21"/>
      <c r="H139" s="21"/>
      <c r="I139" s="21"/>
      <c r="J139" s="44"/>
    </row>
    <row r="140" spans="1:10" ht="15">
      <c r="A140" s="10"/>
      <c r="B140" s="21"/>
      <c r="C140" s="21"/>
      <c r="D140" s="21"/>
      <c r="E140" s="21"/>
      <c r="F140" s="21"/>
      <c r="G140" s="21"/>
      <c r="H140" s="21"/>
      <c r="I140" s="21"/>
      <c r="J140" s="44"/>
    </row>
    <row r="141" spans="1:10" ht="15">
      <c r="A141" s="10"/>
      <c r="B141" s="21"/>
      <c r="C141" s="21"/>
      <c r="D141" s="21"/>
      <c r="E141" s="21"/>
      <c r="F141" s="21"/>
      <c r="G141" s="21"/>
      <c r="H141" s="21"/>
      <c r="I141" s="21"/>
      <c r="J141" s="44"/>
    </row>
    <row r="142" spans="1:10" ht="15">
      <c r="A142" s="10"/>
      <c r="B142" s="21"/>
      <c r="C142" s="21"/>
      <c r="D142" s="21"/>
      <c r="E142" s="21"/>
      <c r="F142" s="21"/>
      <c r="G142" s="21"/>
      <c r="H142" s="21"/>
      <c r="I142" s="21"/>
      <c r="J142" s="44"/>
    </row>
    <row r="143" spans="1:10" ht="15">
      <c r="A143" s="10"/>
      <c r="B143" s="21"/>
      <c r="C143" s="21"/>
      <c r="D143" s="21"/>
      <c r="E143" s="21"/>
      <c r="F143" s="21"/>
      <c r="G143" s="21"/>
      <c r="H143" s="21"/>
      <c r="I143" s="21"/>
      <c r="J143" s="44"/>
    </row>
    <row r="144" spans="1:10" ht="15">
      <c r="A144" s="10"/>
      <c r="B144" s="21"/>
      <c r="C144" s="21"/>
      <c r="D144" s="21"/>
      <c r="E144" s="21"/>
      <c r="F144" s="21"/>
      <c r="G144" s="21"/>
      <c r="H144" s="21"/>
      <c r="I144" s="21"/>
      <c r="J144" s="44"/>
    </row>
    <row r="145" spans="1:10" ht="15">
      <c r="A145" s="10"/>
      <c r="B145" s="21"/>
      <c r="C145" s="21"/>
      <c r="D145" s="21"/>
      <c r="E145" s="21"/>
      <c r="F145" s="21"/>
      <c r="G145" s="21"/>
      <c r="H145" s="21"/>
      <c r="I145" s="21"/>
      <c r="J145" s="44"/>
    </row>
    <row r="146" spans="1:10" ht="15">
      <c r="A146" s="10"/>
      <c r="B146" s="21"/>
      <c r="C146" s="21"/>
      <c r="D146" s="21"/>
      <c r="E146" s="21"/>
      <c r="F146" s="21"/>
      <c r="G146" s="21"/>
      <c r="H146" s="21"/>
      <c r="I146" s="21"/>
      <c r="J146" s="44"/>
    </row>
    <row r="147" spans="1:10" ht="15">
      <c r="A147" s="10"/>
      <c r="B147" s="21"/>
      <c r="C147" s="21"/>
      <c r="D147" s="21"/>
      <c r="E147" s="21"/>
      <c r="F147" s="21"/>
      <c r="G147" s="21"/>
      <c r="H147" s="21"/>
      <c r="I147" s="21"/>
      <c r="J147" s="44"/>
    </row>
    <row r="148" spans="1:10" ht="15">
      <c r="A148" s="10"/>
      <c r="B148" s="21"/>
      <c r="C148" s="21"/>
      <c r="D148" s="21"/>
      <c r="E148" s="21"/>
      <c r="F148" s="21"/>
      <c r="G148" s="21"/>
      <c r="H148" s="21"/>
      <c r="I148" s="21"/>
      <c r="J148" s="44"/>
    </row>
    <row r="149" spans="1:10" ht="15">
      <c r="A149" s="10"/>
      <c r="B149" s="21"/>
      <c r="C149" s="21"/>
      <c r="D149" s="21"/>
      <c r="E149" s="21"/>
      <c r="F149" s="21"/>
      <c r="G149" s="21"/>
      <c r="H149" s="21"/>
      <c r="I149" s="21"/>
      <c r="J149" s="44"/>
    </row>
    <row r="150" spans="1:10" ht="15">
      <c r="A150" s="10"/>
      <c r="B150" s="21"/>
      <c r="C150" s="21"/>
      <c r="D150" s="21"/>
      <c r="E150" s="21"/>
      <c r="F150" s="21"/>
      <c r="G150" s="21"/>
      <c r="H150" s="21"/>
      <c r="I150" s="21"/>
      <c r="J150" s="44"/>
    </row>
    <row r="151" spans="1:10" ht="15">
      <c r="A151" s="10"/>
      <c r="B151" s="21"/>
      <c r="C151" s="21"/>
      <c r="D151" s="21"/>
      <c r="E151" s="21"/>
      <c r="F151" s="21"/>
      <c r="G151" s="21"/>
      <c r="H151" s="21"/>
      <c r="I151" s="21"/>
      <c r="J151" s="44"/>
    </row>
    <row r="152" spans="1:10" ht="15">
      <c r="A152" s="10"/>
      <c r="B152" s="21"/>
      <c r="C152" s="21"/>
      <c r="D152" s="21"/>
      <c r="E152" s="21"/>
      <c r="F152" s="21"/>
      <c r="G152" s="21"/>
      <c r="H152" s="21"/>
      <c r="I152" s="21"/>
      <c r="J152" s="44"/>
    </row>
    <row r="153" spans="1:10" ht="15">
      <c r="A153" s="10"/>
      <c r="B153" s="21"/>
      <c r="C153" s="21"/>
      <c r="D153" s="21"/>
      <c r="E153" s="21"/>
      <c r="F153" s="21"/>
      <c r="G153" s="21"/>
      <c r="H153" s="21"/>
      <c r="I153" s="21"/>
      <c r="J153" s="44"/>
    </row>
    <row r="154" spans="1:10" ht="15">
      <c r="A154" s="10"/>
      <c r="B154" s="21"/>
      <c r="C154" s="21"/>
      <c r="D154" s="21"/>
      <c r="E154" s="21"/>
      <c r="F154" s="21"/>
      <c r="G154" s="21"/>
      <c r="H154" s="21"/>
      <c r="I154" s="21"/>
      <c r="J154" s="44"/>
    </row>
    <row r="155" spans="1:10" ht="15">
      <c r="A155" s="10"/>
      <c r="B155" s="21"/>
      <c r="C155" s="21"/>
      <c r="D155" s="21"/>
      <c r="E155" s="21"/>
      <c r="F155" s="21"/>
      <c r="G155" s="21"/>
      <c r="H155" s="21"/>
      <c r="I155" s="21"/>
      <c r="J155" s="44"/>
    </row>
    <row r="156" spans="1:10" ht="15">
      <c r="A156" s="10"/>
      <c r="B156" s="21"/>
      <c r="C156" s="21"/>
      <c r="D156" s="21"/>
      <c r="E156" s="21"/>
      <c r="F156" s="21"/>
      <c r="G156" s="21"/>
      <c r="H156" s="21"/>
      <c r="I156" s="21"/>
      <c r="J156" s="44"/>
    </row>
    <row r="157" spans="1:10" ht="15">
      <c r="A157" s="10"/>
      <c r="B157" s="21"/>
      <c r="C157" s="21"/>
      <c r="D157" s="21"/>
      <c r="E157" s="21"/>
      <c r="F157" s="21"/>
      <c r="G157" s="21"/>
      <c r="H157" s="21"/>
      <c r="I157" s="21"/>
      <c r="J157" s="44"/>
    </row>
    <row r="158" spans="1:10" ht="15">
      <c r="A158" s="10"/>
      <c r="B158" s="21"/>
      <c r="C158" s="21"/>
      <c r="D158" s="21"/>
      <c r="E158" s="21"/>
      <c r="F158" s="21"/>
      <c r="G158" s="21"/>
      <c r="H158" s="21"/>
      <c r="I158" s="21"/>
      <c r="J158" s="44"/>
    </row>
    <row r="159" spans="1:10" ht="15">
      <c r="A159" s="10"/>
      <c r="B159" s="21"/>
      <c r="C159" s="21"/>
      <c r="D159" s="21"/>
      <c r="E159" s="21"/>
      <c r="F159" s="21"/>
      <c r="G159" s="21"/>
      <c r="H159" s="21"/>
      <c r="I159" s="21"/>
      <c r="J159" s="44"/>
    </row>
    <row r="160" spans="1:10" ht="15">
      <c r="A160" s="10"/>
      <c r="B160" s="21"/>
      <c r="C160" s="21"/>
      <c r="D160" s="21"/>
      <c r="E160" s="21"/>
      <c r="F160" s="21"/>
      <c r="G160" s="21"/>
      <c r="H160" s="21"/>
      <c r="I160" s="21"/>
      <c r="J160" s="44"/>
    </row>
    <row r="161" spans="1:10" ht="15">
      <c r="A161" s="10"/>
      <c r="B161" s="21"/>
      <c r="C161" s="21"/>
      <c r="D161" s="21"/>
      <c r="E161" s="21"/>
      <c r="F161" s="21"/>
      <c r="G161" s="21"/>
      <c r="H161" s="21"/>
      <c r="I161" s="21"/>
      <c r="J161" s="44"/>
    </row>
    <row r="162" spans="1:10" ht="15">
      <c r="A162" s="10"/>
      <c r="B162" s="21"/>
      <c r="C162" s="21"/>
      <c r="D162" s="21"/>
      <c r="E162" s="21"/>
      <c r="F162" s="21"/>
      <c r="G162" s="21"/>
      <c r="H162" s="21"/>
      <c r="I162" s="21"/>
      <c r="J162" s="44"/>
    </row>
    <row r="163" spans="1:10" ht="15">
      <c r="A163" s="10"/>
      <c r="B163" s="21"/>
      <c r="C163" s="21"/>
      <c r="D163" s="21"/>
      <c r="E163" s="21"/>
      <c r="F163" s="21"/>
      <c r="G163" s="21"/>
      <c r="H163" s="21"/>
      <c r="I163" s="21"/>
      <c r="J163" s="44"/>
    </row>
    <row r="164" spans="1:10" ht="15">
      <c r="A164" s="10"/>
      <c r="B164" s="21"/>
      <c r="C164" s="21"/>
      <c r="D164" s="21"/>
      <c r="E164" s="21"/>
      <c r="F164" s="21"/>
      <c r="G164" s="21"/>
      <c r="H164" s="21"/>
      <c r="I164" s="21"/>
      <c r="J164" s="44"/>
    </row>
    <row r="165" spans="1:10" ht="15">
      <c r="A165" s="10"/>
      <c r="B165" s="21"/>
      <c r="C165" s="21"/>
      <c r="D165" s="21"/>
      <c r="E165" s="21"/>
      <c r="F165" s="21"/>
      <c r="G165" s="21"/>
      <c r="H165" s="21"/>
      <c r="I165" s="21"/>
      <c r="J165" s="44"/>
    </row>
    <row r="166" spans="1:10" ht="15">
      <c r="A166" s="10"/>
      <c r="B166" s="21"/>
      <c r="C166" s="21"/>
      <c r="D166" s="21"/>
      <c r="E166" s="21"/>
      <c r="F166" s="21"/>
      <c r="G166" s="21"/>
      <c r="H166" s="21"/>
      <c r="I166" s="21"/>
      <c r="J166" s="44"/>
    </row>
    <row r="167" spans="1:10" ht="15">
      <c r="A167" s="10"/>
      <c r="B167" s="21"/>
      <c r="C167" s="21"/>
      <c r="D167" s="21"/>
      <c r="E167" s="21"/>
      <c r="F167" s="21"/>
      <c r="G167" s="21"/>
      <c r="H167" s="21"/>
      <c r="I167" s="21"/>
      <c r="J167" s="44"/>
    </row>
    <row r="168" spans="1:10" ht="15">
      <c r="A168" s="10"/>
      <c r="B168" s="21"/>
      <c r="C168" s="21"/>
      <c r="D168" s="21"/>
      <c r="E168" s="21"/>
      <c r="F168" s="21"/>
      <c r="G168" s="21"/>
      <c r="H168" s="21"/>
      <c r="I168" s="21"/>
      <c r="J168" s="44"/>
    </row>
    <row r="169" spans="1:10" ht="15">
      <c r="A169" s="10"/>
      <c r="B169" s="21"/>
      <c r="C169" s="21"/>
      <c r="D169" s="21"/>
      <c r="E169" s="21"/>
      <c r="F169" s="21"/>
      <c r="G169" s="21"/>
      <c r="H169" s="21"/>
      <c r="I169" s="21"/>
      <c r="J169" s="44"/>
    </row>
    <row r="170" spans="1:10" ht="15">
      <c r="A170" s="10"/>
      <c r="B170" s="21"/>
      <c r="C170" s="21"/>
      <c r="D170" s="21"/>
      <c r="E170" s="21"/>
      <c r="F170" s="21"/>
      <c r="G170" s="21"/>
      <c r="H170" s="21"/>
      <c r="I170" s="21"/>
      <c r="J170" s="44"/>
    </row>
    <row r="171" spans="1:10" ht="15">
      <c r="A171" s="10"/>
      <c r="B171" s="21"/>
      <c r="C171" s="21"/>
      <c r="D171" s="21"/>
      <c r="E171" s="21"/>
      <c r="F171" s="21"/>
      <c r="G171" s="21"/>
      <c r="H171" s="21"/>
      <c r="I171" s="21"/>
      <c r="J171" s="44"/>
    </row>
    <row r="172" spans="1:10" ht="15">
      <c r="A172" s="10"/>
      <c r="B172" s="21"/>
      <c r="C172" s="21"/>
      <c r="D172" s="21"/>
      <c r="E172" s="21"/>
      <c r="F172" s="21"/>
      <c r="G172" s="21"/>
      <c r="H172" s="21"/>
      <c r="I172" s="21"/>
      <c r="J172" s="44"/>
    </row>
    <row r="173" spans="1:10" ht="15">
      <c r="A173" s="10"/>
      <c r="B173" s="21"/>
      <c r="C173" s="21"/>
      <c r="D173" s="21"/>
      <c r="E173" s="21"/>
      <c r="F173" s="21"/>
      <c r="G173" s="21"/>
      <c r="H173" s="21"/>
      <c r="I173" s="21"/>
      <c r="J173" s="44"/>
    </row>
    <row r="174" spans="1:10" ht="15">
      <c r="A174" s="10"/>
      <c r="B174" s="21"/>
      <c r="C174" s="21"/>
      <c r="D174" s="21"/>
      <c r="E174" s="21"/>
      <c r="F174" s="21"/>
      <c r="G174" s="21"/>
      <c r="H174" s="21"/>
      <c r="I174" s="21"/>
      <c r="J174" s="44"/>
    </row>
    <row r="175" spans="1:10" ht="15">
      <c r="A175" s="10"/>
      <c r="B175" s="21"/>
      <c r="C175" s="21"/>
      <c r="D175" s="21"/>
      <c r="E175" s="21"/>
      <c r="F175" s="21"/>
      <c r="G175" s="21"/>
      <c r="H175" s="21"/>
      <c r="I175" s="21"/>
      <c r="J175" s="44"/>
    </row>
    <row r="176" spans="1:10" ht="15">
      <c r="A176" s="10"/>
      <c r="B176" s="21"/>
      <c r="C176" s="21"/>
      <c r="D176" s="21"/>
      <c r="E176" s="21"/>
      <c r="F176" s="21"/>
      <c r="G176" s="21"/>
      <c r="H176" s="21"/>
      <c r="I176" s="21"/>
      <c r="J176" s="44"/>
    </row>
    <row r="177" spans="1:10" ht="15">
      <c r="A177" s="10"/>
      <c r="B177" s="21"/>
      <c r="C177" s="21"/>
      <c r="D177" s="21"/>
      <c r="E177" s="21"/>
      <c r="F177" s="21"/>
      <c r="G177" s="21"/>
      <c r="H177" s="21"/>
      <c r="I177" s="21"/>
      <c r="J177" s="44"/>
    </row>
    <row r="178" spans="1:10" ht="15">
      <c r="A178" s="10"/>
      <c r="B178" s="21"/>
      <c r="C178" s="21"/>
      <c r="D178" s="21"/>
      <c r="E178" s="21"/>
      <c r="F178" s="21"/>
      <c r="G178" s="21"/>
      <c r="H178" s="21"/>
      <c r="I178" s="21"/>
      <c r="J178" s="44"/>
    </row>
    <row r="179" spans="1:10" ht="15">
      <c r="A179" s="10"/>
      <c r="B179" s="21"/>
      <c r="C179" s="21"/>
      <c r="D179" s="21"/>
      <c r="E179" s="21"/>
      <c r="F179" s="21"/>
      <c r="G179" s="21"/>
      <c r="H179" s="21"/>
      <c r="I179" s="21"/>
      <c r="J179" s="44"/>
    </row>
    <row r="180" spans="1:10" ht="15">
      <c r="A180" s="10"/>
      <c r="B180" s="21"/>
      <c r="C180" s="21"/>
      <c r="D180" s="21"/>
      <c r="E180" s="21"/>
      <c r="F180" s="21"/>
      <c r="G180" s="21"/>
      <c r="H180" s="21"/>
      <c r="I180" s="21"/>
      <c r="J180" s="44"/>
    </row>
    <row r="181" spans="1:10" ht="15">
      <c r="A181" s="10"/>
      <c r="B181" s="21"/>
      <c r="C181" s="21"/>
      <c r="D181" s="21"/>
      <c r="E181" s="21"/>
      <c r="F181" s="21"/>
      <c r="G181" s="21"/>
      <c r="H181" s="21"/>
      <c r="I181" s="21"/>
      <c r="J181" s="44"/>
    </row>
    <row r="182" spans="1:10" ht="15">
      <c r="A182" s="10"/>
      <c r="B182" s="21"/>
      <c r="C182" s="21"/>
      <c r="D182" s="21"/>
      <c r="E182" s="21"/>
      <c r="F182" s="21"/>
      <c r="G182" s="21"/>
      <c r="H182" s="21"/>
      <c r="I182" s="21"/>
      <c r="J182" s="44"/>
    </row>
    <row r="183" spans="1:10" ht="15">
      <c r="A183" s="10"/>
      <c r="B183" s="21"/>
      <c r="C183" s="21"/>
      <c r="D183" s="21"/>
      <c r="E183" s="21"/>
      <c r="F183" s="21"/>
      <c r="G183" s="21"/>
      <c r="H183" s="21"/>
      <c r="I183" s="21"/>
      <c r="J183" s="44"/>
    </row>
    <row r="184" spans="1:10" ht="15">
      <c r="A184" s="10"/>
      <c r="B184" s="21"/>
      <c r="C184" s="21"/>
      <c r="D184" s="21"/>
      <c r="E184" s="21"/>
      <c r="F184" s="21"/>
      <c r="G184" s="21"/>
      <c r="H184" s="21"/>
      <c r="I184" s="21"/>
      <c r="J184" s="44"/>
    </row>
    <row r="185" spans="1:10" ht="15">
      <c r="A185" s="10"/>
      <c r="B185" s="21"/>
      <c r="C185" s="21"/>
      <c r="D185" s="21"/>
      <c r="E185" s="21"/>
      <c r="F185" s="21"/>
      <c r="G185" s="21"/>
      <c r="H185" s="21"/>
      <c r="I185" s="21"/>
      <c r="J185" s="44"/>
    </row>
    <row r="186" spans="1:10" ht="15">
      <c r="A186" s="10"/>
      <c r="B186" s="21"/>
      <c r="C186" s="21"/>
      <c r="D186" s="21"/>
      <c r="E186" s="21"/>
      <c r="F186" s="21"/>
      <c r="G186" s="21"/>
      <c r="H186" s="21"/>
      <c r="I186" s="21"/>
      <c r="J186" s="44"/>
    </row>
    <row r="187" spans="1:10" ht="15">
      <c r="A187" s="10"/>
      <c r="B187" s="21"/>
      <c r="C187" s="21"/>
      <c r="D187" s="21"/>
      <c r="E187" s="21"/>
      <c r="F187" s="21"/>
      <c r="G187" s="21"/>
      <c r="H187" s="21"/>
      <c r="I187" s="21"/>
      <c r="J187" s="44"/>
    </row>
    <row r="188" spans="1:10" ht="15">
      <c r="A188" s="10"/>
      <c r="B188" s="21"/>
      <c r="C188" s="21"/>
      <c r="D188" s="21"/>
      <c r="E188" s="21"/>
      <c r="F188" s="21"/>
      <c r="G188" s="21"/>
      <c r="H188" s="21"/>
      <c r="I188" s="21"/>
      <c r="J188" s="44"/>
    </row>
    <row r="189" spans="1:10" ht="15">
      <c r="A189" s="10"/>
      <c r="B189" s="21"/>
      <c r="C189" s="21"/>
      <c r="D189" s="21"/>
      <c r="E189" s="21"/>
      <c r="F189" s="21"/>
      <c r="G189" s="21"/>
      <c r="H189" s="21"/>
      <c r="I189" s="21"/>
      <c r="J189" s="44"/>
    </row>
    <row r="190" spans="1:10" ht="15">
      <c r="A190" s="10"/>
      <c r="B190" s="21"/>
      <c r="C190" s="21"/>
      <c r="D190" s="21"/>
      <c r="E190" s="21"/>
      <c r="F190" s="21"/>
      <c r="G190" s="21"/>
      <c r="H190" s="21"/>
      <c r="I190" s="21"/>
      <c r="J190" s="44"/>
    </row>
    <row r="191" spans="1:10" ht="15">
      <c r="A191" s="10"/>
      <c r="B191" s="21"/>
      <c r="C191" s="21"/>
      <c r="D191" s="21"/>
      <c r="E191" s="21"/>
      <c r="F191" s="21"/>
      <c r="G191" s="21"/>
      <c r="H191" s="21"/>
      <c r="I191" s="21"/>
      <c r="J191" s="44"/>
    </row>
    <row r="192" spans="1:10" ht="15">
      <c r="A192" s="10"/>
      <c r="B192" s="21"/>
      <c r="C192" s="21"/>
      <c r="D192" s="21"/>
      <c r="E192" s="21"/>
      <c r="F192" s="21"/>
      <c r="G192" s="21"/>
      <c r="H192" s="21"/>
      <c r="I192" s="21"/>
      <c r="J192" s="44"/>
    </row>
    <row r="193" spans="1:10" ht="15">
      <c r="A193" s="10"/>
      <c r="B193" s="21"/>
      <c r="C193" s="21"/>
      <c r="D193" s="21"/>
      <c r="E193" s="21"/>
      <c r="F193" s="21"/>
      <c r="G193" s="21"/>
      <c r="H193" s="21"/>
      <c r="I193" s="21"/>
      <c r="J193" s="44"/>
    </row>
    <row r="194" spans="1:10" ht="15">
      <c r="A194" s="10"/>
      <c r="B194" s="21"/>
      <c r="C194" s="21"/>
      <c r="D194" s="21"/>
      <c r="E194" s="21"/>
      <c r="F194" s="21"/>
      <c r="G194" s="21"/>
      <c r="H194" s="21"/>
      <c r="I194" s="21"/>
      <c r="J194" s="44"/>
    </row>
    <row r="195" spans="1:10" ht="15">
      <c r="A195" s="10"/>
      <c r="B195" s="21"/>
      <c r="C195" s="21"/>
      <c r="D195" s="21"/>
      <c r="E195" s="21"/>
      <c r="F195" s="21"/>
      <c r="G195" s="21"/>
      <c r="H195" s="21"/>
      <c r="I195" s="21"/>
      <c r="J195" s="44"/>
    </row>
    <row r="196" spans="1:10" ht="15">
      <c r="A196" s="10"/>
      <c r="B196" s="21"/>
      <c r="C196" s="21"/>
      <c r="D196" s="21"/>
      <c r="E196" s="21"/>
      <c r="F196" s="21"/>
      <c r="G196" s="21"/>
      <c r="H196" s="21"/>
      <c r="I196" s="21"/>
      <c r="J196" s="44"/>
    </row>
    <row r="197" spans="1:10" ht="15">
      <c r="A197" s="10"/>
      <c r="B197" s="21"/>
      <c r="C197" s="21"/>
      <c r="D197" s="21"/>
      <c r="E197" s="21"/>
      <c r="F197" s="21"/>
      <c r="G197" s="21"/>
      <c r="H197" s="21"/>
      <c r="I197" s="21"/>
      <c r="J197" s="44"/>
    </row>
    <row r="198" spans="1:10" ht="15">
      <c r="A198" s="10"/>
      <c r="B198" s="21"/>
      <c r="C198" s="21"/>
      <c r="D198" s="21"/>
      <c r="E198" s="21"/>
      <c r="F198" s="21"/>
      <c r="G198" s="21"/>
      <c r="H198" s="21"/>
      <c r="I198" s="21"/>
      <c r="J198" s="44"/>
    </row>
    <row r="199" spans="1:10" ht="15">
      <c r="A199" s="10"/>
      <c r="B199" s="21"/>
      <c r="C199" s="21"/>
      <c r="D199" s="21"/>
      <c r="E199" s="21"/>
      <c r="F199" s="21"/>
      <c r="G199" s="21"/>
      <c r="H199" s="21"/>
      <c r="I199" s="21"/>
      <c r="J199" s="44"/>
    </row>
    <row r="200" spans="1:10" ht="15">
      <c r="A200" s="10"/>
      <c r="B200" s="21"/>
      <c r="C200" s="21"/>
      <c r="D200" s="21"/>
      <c r="E200" s="21"/>
      <c r="F200" s="21"/>
      <c r="G200" s="21"/>
      <c r="H200" s="21"/>
      <c r="I200" s="21"/>
      <c r="J200" s="44"/>
    </row>
    <row r="201" spans="1:10" ht="15">
      <c r="A201" s="10"/>
      <c r="B201" s="21"/>
      <c r="C201" s="21"/>
      <c r="D201" s="21"/>
      <c r="E201" s="21"/>
      <c r="F201" s="21"/>
      <c r="G201" s="21"/>
      <c r="H201" s="21"/>
      <c r="I201" s="21"/>
      <c r="J201" s="44"/>
    </row>
    <row r="202" spans="1:10" ht="15">
      <c r="A202" s="10"/>
      <c r="B202" s="21"/>
      <c r="C202" s="21"/>
      <c r="D202" s="21"/>
      <c r="E202" s="21"/>
      <c r="F202" s="21"/>
      <c r="G202" s="21"/>
      <c r="H202" s="21"/>
      <c r="I202" s="21"/>
      <c r="J202" s="44"/>
    </row>
    <row r="203" spans="1:10" ht="15">
      <c r="A203" s="10"/>
      <c r="B203" s="21"/>
      <c r="C203" s="21"/>
      <c r="D203" s="21"/>
      <c r="E203" s="21"/>
      <c r="F203" s="21"/>
      <c r="G203" s="21"/>
      <c r="H203" s="21"/>
      <c r="I203" s="21"/>
      <c r="J203" s="44"/>
    </row>
    <row r="204" spans="1:10" ht="15">
      <c r="A204" s="10"/>
      <c r="B204" s="21"/>
      <c r="C204" s="21"/>
      <c r="D204" s="21"/>
      <c r="E204" s="21"/>
      <c r="F204" s="21"/>
      <c r="G204" s="21"/>
      <c r="H204" s="21"/>
      <c r="I204" s="21"/>
      <c r="J204" s="44"/>
    </row>
    <row r="205" spans="1:10" ht="15">
      <c r="A205" s="10"/>
      <c r="B205" s="21"/>
      <c r="C205" s="21"/>
      <c r="D205" s="21"/>
      <c r="E205" s="21"/>
      <c r="F205" s="21"/>
      <c r="G205" s="21"/>
      <c r="H205" s="21"/>
      <c r="I205" s="21"/>
      <c r="J205" s="44"/>
    </row>
    <row r="206" spans="1:10" ht="15">
      <c r="A206" s="10"/>
      <c r="B206" s="21"/>
      <c r="C206" s="21"/>
      <c r="D206" s="21"/>
      <c r="E206" s="21"/>
      <c r="F206" s="21"/>
      <c r="G206" s="21"/>
      <c r="H206" s="21"/>
      <c r="I206" s="21"/>
      <c r="J206" s="44"/>
    </row>
    <row r="207" spans="1:10" ht="15">
      <c r="A207" s="10"/>
      <c r="B207" s="21"/>
      <c r="C207" s="21"/>
      <c r="D207" s="21"/>
      <c r="E207" s="21"/>
      <c r="F207" s="21"/>
      <c r="G207" s="21"/>
      <c r="H207" s="21"/>
      <c r="I207" s="21"/>
      <c r="J207" s="44"/>
    </row>
    <row r="208" spans="1:10" ht="15">
      <c r="A208" s="10"/>
      <c r="B208" s="21"/>
      <c r="C208" s="21"/>
      <c r="D208" s="21"/>
      <c r="E208" s="21"/>
      <c r="F208" s="21"/>
      <c r="G208" s="21"/>
      <c r="H208" s="21"/>
      <c r="I208" s="21"/>
      <c r="J208" s="44"/>
    </row>
    <row r="209" spans="1:10" ht="15">
      <c r="A209" s="10"/>
      <c r="B209" s="21"/>
      <c r="C209" s="21"/>
      <c r="D209" s="21"/>
      <c r="E209" s="21"/>
      <c r="F209" s="21"/>
      <c r="G209" s="21"/>
      <c r="H209" s="21"/>
      <c r="I209" s="21"/>
      <c r="J209" s="44"/>
    </row>
    <row r="210" spans="1:10" ht="15">
      <c r="A210" s="10"/>
      <c r="B210" s="21"/>
      <c r="C210" s="21"/>
      <c r="D210" s="21"/>
      <c r="E210" s="21"/>
      <c r="F210" s="21"/>
      <c r="G210" s="21"/>
      <c r="H210" s="21"/>
      <c r="I210" s="21"/>
      <c r="J210" s="44"/>
    </row>
    <row r="211" spans="1:10" ht="15">
      <c r="A211" s="10"/>
      <c r="B211" s="21"/>
      <c r="C211" s="21"/>
      <c r="D211" s="21"/>
      <c r="E211" s="21"/>
      <c r="F211" s="21"/>
      <c r="G211" s="21"/>
      <c r="H211" s="21"/>
      <c r="I211" s="21"/>
      <c r="J211" s="44"/>
    </row>
    <row r="212" spans="1:10" ht="15">
      <c r="A212" s="10"/>
      <c r="B212" s="21"/>
      <c r="C212" s="21"/>
      <c r="D212" s="21"/>
      <c r="E212" s="21"/>
      <c r="F212" s="21"/>
      <c r="G212" s="21"/>
      <c r="H212" s="21"/>
      <c r="I212" s="21"/>
      <c r="J212" s="44"/>
    </row>
    <row r="213" spans="1:10" ht="15">
      <c r="A213" s="10"/>
      <c r="B213" s="21"/>
      <c r="C213" s="21"/>
      <c r="D213" s="21"/>
      <c r="E213" s="21"/>
      <c r="F213" s="21"/>
      <c r="G213" s="21"/>
      <c r="H213" s="21"/>
      <c r="I213" s="21"/>
      <c r="J213" s="44"/>
    </row>
    <row r="214" spans="1:10" ht="15">
      <c r="A214" s="10"/>
      <c r="B214" s="21"/>
      <c r="C214" s="21"/>
      <c r="D214" s="21"/>
      <c r="E214" s="21"/>
      <c r="F214" s="21"/>
      <c r="G214" s="21"/>
      <c r="H214" s="21"/>
      <c r="I214" s="21"/>
      <c r="J214" s="44"/>
    </row>
    <row r="215" spans="1:10" ht="15">
      <c r="A215" s="10"/>
      <c r="B215" s="21"/>
      <c r="C215" s="21"/>
      <c r="D215" s="21"/>
      <c r="E215" s="21"/>
      <c r="F215" s="21"/>
      <c r="G215" s="21"/>
      <c r="H215" s="21"/>
      <c r="I215" s="21"/>
      <c r="J215" s="44"/>
    </row>
    <row r="216" spans="1:10" ht="15">
      <c r="A216" s="10"/>
      <c r="B216" s="21"/>
      <c r="C216" s="21"/>
      <c r="D216" s="21"/>
      <c r="E216" s="21"/>
      <c r="F216" s="21"/>
      <c r="G216" s="21"/>
      <c r="H216" s="21"/>
      <c r="I216" s="21"/>
      <c r="J216" s="44"/>
    </row>
    <row r="217" spans="1:10" ht="15">
      <c r="A217" s="10"/>
      <c r="B217" s="21"/>
      <c r="C217" s="21"/>
      <c r="D217" s="21"/>
      <c r="E217" s="21"/>
      <c r="F217" s="21"/>
      <c r="G217" s="21"/>
      <c r="H217" s="21"/>
      <c r="I217" s="21"/>
      <c r="J217" s="44"/>
    </row>
    <row r="218" spans="1:10" ht="15">
      <c r="A218" s="10"/>
      <c r="B218" s="21"/>
      <c r="C218" s="21"/>
      <c r="D218" s="21"/>
      <c r="E218" s="21"/>
      <c r="F218" s="21"/>
      <c r="G218" s="21"/>
      <c r="H218" s="21"/>
      <c r="I218" s="21"/>
      <c r="J218" s="44"/>
    </row>
    <row r="219" spans="1:10" ht="15">
      <c r="A219" s="10"/>
      <c r="B219" s="21"/>
      <c r="C219" s="21"/>
      <c r="D219" s="21"/>
      <c r="E219" s="21"/>
      <c r="F219" s="21"/>
      <c r="G219" s="21"/>
      <c r="H219" s="21"/>
      <c r="I219" s="21"/>
      <c r="J219" s="44"/>
    </row>
    <row r="220" spans="1:10" ht="15">
      <c r="A220" s="10"/>
      <c r="B220" s="21"/>
      <c r="C220" s="21"/>
      <c r="D220" s="21"/>
      <c r="E220" s="21"/>
      <c r="F220" s="21"/>
      <c r="G220" s="21"/>
      <c r="H220" s="21"/>
      <c r="I220" s="21"/>
      <c r="J220" s="44"/>
    </row>
    <row r="221" spans="1:10" ht="15">
      <c r="A221" s="10"/>
      <c r="B221" s="21"/>
      <c r="C221" s="21"/>
      <c r="D221" s="21"/>
      <c r="E221" s="21"/>
      <c r="F221" s="21"/>
      <c r="G221" s="21"/>
      <c r="H221" s="21"/>
      <c r="I221" s="21"/>
      <c r="J221" s="44"/>
    </row>
    <row r="222" spans="1:10" ht="15">
      <c r="A222" s="10"/>
      <c r="B222" s="21"/>
      <c r="C222" s="21"/>
      <c r="D222" s="21"/>
      <c r="E222" s="21"/>
      <c r="F222" s="21"/>
      <c r="G222" s="21"/>
      <c r="H222" s="21"/>
      <c r="I222" s="21"/>
      <c r="J222" s="44"/>
    </row>
    <row r="223" spans="1:10" ht="15">
      <c r="A223" s="10"/>
      <c r="B223" s="21"/>
      <c r="C223" s="21"/>
      <c r="D223" s="21"/>
      <c r="E223" s="21"/>
      <c r="F223" s="21"/>
      <c r="G223" s="21"/>
      <c r="H223" s="21"/>
      <c r="I223" s="21"/>
      <c r="J223" s="44"/>
    </row>
    <row r="224" spans="1:10" ht="15">
      <c r="A224" s="10"/>
      <c r="B224" s="21"/>
      <c r="C224" s="21"/>
      <c r="D224" s="21"/>
      <c r="E224" s="21"/>
      <c r="F224" s="21"/>
      <c r="G224" s="21"/>
      <c r="H224" s="21"/>
      <c r="I224" s="21"/>
      <c r="J224" s="44"/>
    </row>
    <row r="225" spans="1:10" ht="15">
      <c r="A225" s="10"/>
      <c r="B225" s="21"/>
      <c r="C225" s="21"/>
      <c r="D225" s="21"/>
      <c r="E225" s="21"/>
      <c r="F225" s="21"/>
      <c r="G225" s="21"/>
      <c r="H225" s="21"/>
      <c r="I225" s="21"/>
      <c r="J225" s="44"/>
    </row>
    <row r="226" spans="1:10" ht="15">
      <c r="A226" s="10"/>
      <c r="B226" s="21"/>
      <c r="C226" s="21"/>
      <c r="D226" s="21"/>
      <c r="E226" s="21"/>
      <c r="F226" s="21"/>
      <c r="G226" s="21"/>
      <c r="H226" s="21"/>
      <c r="I226" s="21"/>
      <c r="J226" s="44"/>
    </row>
    <row r="227" spans="1:10" ht="15">
      <c r="A227" s="10"/>
      <c r="B227" s="21"/>
      <c r="C227" s="21"/>
      <c r="D227" s="21"/>
      <c r="E227" s="21"/>
      <c r="F227" s="21"/>
      <c r="G227" s="21"/>
      <c r="H227" s="21"/>
      <c r="I227" s="21"/>
      <c r="J227" s="44"/>
    </row>
    <row r="228" spans="1:10" ht="15">
      <c r="A228" s="10"/>
      <c r="B228" s="21"/>
      <c r="C228" s="21"/>
      <c r="D228" s="21"/>
      <c r="E228" s="21"/>
      <c r="F228" s="21"/>
      <c r="G228" s="21"/>
      <c r="H228" s="21"/>
      <c r="I228" s="21"/>
      <c r="J228" s="44"/>
    </row>
    <row r="229" spans="1:10" ht="15">
      <c r="A229" s="10"/>
      <c r="B229" s="21"/>
      <c r="C229" s="21"/>
      <c r="D229" s="21"/>
      <c r="E229" s="21"/>
      <c r="F229" s="21"/>
      <c r="G229" s="21"/>
      <c r="H229" s="21"/>
      <c r="I229" s="21"/>
      <c r="J229" s="44"/>
    </row>
    <row r="230" spans="1:10" ht="15">
      <c r="A230" s="10"/>
      <c r="B230" s="21"/>
      <c r="C230" s="21"/>
      <c r="D230" s="21"/>
      <c r="E230" s="21"/>
      <c r="F230" s="21"/>
      <c r="G230" s="21"/>
      <c r="H230" s="21"/>
      <c r="I230" s="21"/>
      <c r="J230" s="44"/>
    </row>
    <row r="231" spans="1:10" ht="15">
      <c r="A231" s="10"/>
      <c r="B231" s="21"/>
      <c r="C231" s="21"/>
      <c r="D231" s="21"/>
      <c r="E231" s="21"/>
      <c r="F231" s="21"/>
      <c r="G231" s="21"/>
      <c r="H231" s="21"/>
      <c r="I231" s="21"/>
      <c r="J231" s="44"/>
    </row>
    <row r="232" spans="1:10" ht="15">
      <c r="A232" s="10"/>
      <c r="B232" s="21"/>
      <c r="C232" s="21"/>
      <c r="D232" s="21"/>
      <c r="E232" s="21"/>
      <c r="F232" s="21"/>
      <c r="G232" s="21"/>
      <c r="H232" s="21"/>
      <c r="I232" s="21"/>
      <c r="J232" s="44"/>
    </row>
    <row r="233" spans="1:10" ht="15">
      <c r="A233" s="10"/>
      <c r="B233" s="21"/>
      <c r="C233" s="21"/>
      <c r="D233" s="21"/>
      <c r="E233" s="21"/>
      <c r="F233" s="21"/>
      <c r="G233" s="21"/>
      <c r="H233" s="21"/>
      <c r="I233" s="21"/>
      <c r="J233" s="44"/>
    </row>
    <row r="234" spans="1:10" ht="15">
      <c r="A234" s="10"/>
      <c r="B234" s="21"/>
      <c r="C234" s="21"/>
      <c r="D234" s="21"/>
      <c r="E234" s="21"/>
      <c r="F234" s="21"/>
      <c r="G234" s="21"/>
      <c r="H234" s="21"/>
      <c r="I234" s="21"/>
      <c r="J234" s="44"/>
    </row>
    <row r="235" spans="1:10" ht="15">
      <c r="A235" s="10"/>
      <c r="B235" s="21"/>
      <c r="C235" s="21"/>
      <c r="D235" s="21"/>
      <c r="E235" s="21"/>
      <c r="F235" s="21"/>
      <c r="G235" s="21"/>
      <c r="H235" s="21"/>
      <c r="I235" s="21"/>
      <c r="J235" s="44"/>
    </row>
    <row r="236" spans="1:10" ht="15">
      <c r="A236" s="10"/>
      <c r="B236" s="21"/>
      <c r="C236" s="21"/>
      <c r="D236" s="21"/>
      <c r="E236" s="21"/>
      <c r="F236" s="21"/>
      <c r="G236" s="21"/>
      <c r="H236" s="21"/>
      <c r="I236" s="21"/>
      <c r="J236" s="44"/>
    </row>
    <row r="237" spans="1:10" ht="15">
      <c r="A237" s="10"/>
      <c r="B237" s="21"/>
      <c r="C237" s="21"/>
      <c r="D237" s="21"/>
      <c r="E237" s="21"/>
      <c r="F237" s="21"/>
      <c r="G237" s="21"/>
      <c r="H237" s="21"/>
      <c r="I237" s="21"/>
      <c r="J237" s="44"/>
    </row>
    <row r="238" spans="1:10" ht="15">
      <c r="A238" s="10"/>
      <c r="B238" s="21"/>
      <c r="C238" s="21"/>
      <c r="D238" s="21"/>
      <c r="E238" s="21"/>
      <c r="F238" s="21"/>
      <c r="G238" s="21"/>
      <c r="H238" s="21"/>
      <c r="I238" s="21"/>
      <c r="J238" s="44"/>
    </row>
    <row r="239" spans="1:10" ht="15">
      <c r="A239" s="10"/>
      <c r="B239" s="21"/>
      <c r="C239" s="21"/>
      <c r="D239" s="21"/>
      <c r="E239" s="21"/>
      <c r="F239" s="21"/>
      <c r="G239" s="21"/>
      <c r="H239" s="21"/>
      <c r="I239" s="21"/>
      <c r="J239" s="44"/>
    </row>
    <row r="240" spans="1:10" ht="15">
      <c r="A240" s="10"/>
      <c r="B240" s="21"/>
      <c r="C240" s="21"/>
      <c r="D240" s="21"/>
      <c r="E240" s="21"/>
      <c r="F240" s="21"/>
      <c r="G240" s="21"/>
      <c r="H240" s="21"/>
      <c r="I240" s="21"/>
      <c r="J240" s="44"/>
    </row>
    <row r="241" spans="1:10" ht="15">
      <c r="A241" s="10"/>
      <c r="B241" s="21"/>
      <c r="C241" s="21"/>
      <c r="D241" s="21"/>
      <c r="E241" s="21"/>
      <c r="F241" s="21"/>
      <c r="G241" s="21"/>
      <c r="H241" s="21"/>
      <c r="I241" s="21"/>
      <c r="J241" s="44"/>
    </row>
    <row r="242" spans="1:10" ht="15">
      <c r="A242" s="10"/>
      <c r="B242" s="21"/>
      <c r="C242" s="21"/>
      <c r="D242" s="21"/>
      <c r="E242" s="21"/>
      <c r="F242" s="21"/>
      <c r="G242" s="21"/>
      <c r="H242" s="21"/>
      <c r="I242" s="21"/>
      <c r="J242" s="44"/>
    </row>
    <row r="243" spans="1:10" ht="15">
      <c r="A243" s="10"/>
      <c r="B243" s="21"/>
      <c r="C243" s="21"/>
      <c r="D243" s="21"/>
      <c r="E243" s="21"/>
      <c r="F243" s="21"/>
      <c r="G243" s="21"/>
      <c r="H243" s="21"/>
      <c r="I243" s="21"/>
      <c r="J243" s="44"/>
    </row>
    <row r="244" spans="1:10" ht="15">
      <c r="A244" s="10"/>
      <c r="B244" s="21"/>
      <c r="C244" s="21"/>
      <c r="D244" s="21"/>
      <c r="E244" s="21"/>
      <c r="F244" s="21"/>
      <c r="G244" s="21"/>
      <c r="H244" s="21"/>
      <c r="I244" s="21"/>
      <c r="J244" s="44"/>
    </row>
    <row r="245" spans="1:10" ht="15">
      <c r="A245" s="10"/>
      <c r="B245" s="21"/>
      <c r="C245" s="21"/>
      <c r="D245" s="21"/>
      <c r="E245" s="21"/>
      <c r="F245" s="21"/>
      <c r="G245" s="21"/>
      <c r="H245" s="21"/>
      <c r="I245" s="21"/>
      <c r="J245" s="44"/>
    </row>
    <row r="246" spans="1:10" ht="15">
      <c r="A246" s="10"/>
      <c r="B246" s="21"/>
      <c r="C246" s="21"/>
      <c r="D246" s="21"/>
      <c r="E246" s="21"/>
      <c r="F246" s="21"/>
      <c r="G246" s="21"/>
      <c r="H246" s="21"/>
      <c r="I246" s="21"/>
      <c r="J246" s="44"/>
    </row>
    <row r="247" spans="1:10" ht="15">
      <c r="A247" s="10"/>
      <c r="B247" s="21"/>
      <c r="C247" s="21"/>
      <c r="D247" s="21"/>
      <c r="E247" s="21"/>
      <c r="F247" s="21"/>
      <c r="G247" s="21"/>
      <c r="H247" s="21"/>
      <c r="I247" s="21"/>
      <c r="J247" s="44"/>
    </row>
    <row r="248" spans="1:10" ht="15">
      <c r="A248" s="10"/>
      <c r="B248" s="21"/>
      <c r="C248" s="21"/>
      <c r="D248" s="21"/>
      <c r="E248" s="21"/>
      <c r="F248" s="21"/>
      <c r="G248" s="21"/>
      <c r="H248" s="21"/>
      <c r="I248" s="21"/>
      <c r="J248" s="44"/>
    </row>
    <row r="249" spans="1:10" ht="15">
      <c r="A249" s="10"/>
      <c r="B249" s="21"/>
      <c r="C249" s="21"/>
      <c r="D249" s="21"/>
      <c r="E249" s="21"/>
      <c r="F249" s="21"/>
      <c r="G249" s="21"/>
      <c r="H249" s="21"/>
      <c r="I249" s="21"/>
      <c r="J249" s="44"/>
    </row>
    <row r="250" spans="1:10" ht="15">
      <c r="A250" s="10"/>
      <c r="B250" s="21"/>
      <c r="C250" s="21"/>
      <c r="D250" s="21"/>
      <c r="E250" s="21"/>
      <c r="F250" s="21"/>
      <c r="G250" s="21"/>
      <c r="H250" s="21"/>
      <c r="I250" s="21"/>
      <c r="J250" s="44"/>
    </row>
    <row r="251" spans="1:10" ht="15">
      <c r="A251" s="10"/>
      <c r="B251" s="21"/>
      <c r="C251" s="21"/>
      <c r="D251" s="21"/>
      <c r="E251" s="21"/>
      <c r="F251" s="21"/>
      <c r="G251" s="21"/>
      <c r="H251" s="21"/>
      <c r="I251" s="21"/>
      <c r="J251" s="44"/>
    </row>
    <row r="252" spans="1:10" ht="15">
      <c r="A252" s="10"/>
      <c r="B252" s="21"/>
      <c r="C252" s="21"/>
      <c r="D252" s="21"/>
      <c r="E252" s="21"/>
      <c r="F252" s="21"/>
      <c r="G252" s="21"/>
      <c r="H252" s="21"/>
      <c r="I252" s="21"/>
      <c r="J252" s="44"/>
    </row>
    <row r="253" spans="1:10" ht="15">
      <c r="A253" s="10"/>
      <c r="B253" s="21"/>
      <c r="C253" s="21"/>
      <c r="D253" s="21"/>
      <c r="E253" s="21"/>
      <c r="F253" s="21"/>
      <c r="G253" s="21"/>
      <c r="H253" s="21"/>
      <c r="I253" s="21"/>
      <c r="J253" s="44"/>
    </row>
    <row r="254" spans="1:10" ht="15">
      <c r="A254" s="10"/>
      <c r="B254" s="21"/>
      <c r="C254" s="21"/>
      <c r="D254" s="21"/>
      <c r="E254" s="21"/>
      <c r="F254" s="21"/>
      <c r="G254" s="21"/>
      <c r="H254" s="21"/>
      <c r="I254" s="21"/>
      <c r="J254" s="44"/>
    </row>
    <row r="255" spans="1:10" ht="15">
      <c r="A255" s="10"/>
      <c r="B255" s="21"/>
      <c r="C255" s="21"/>
      <c r="D255" s="21"/>
      <c r="E255" s="21"/>
      <c r="F255" s="21"/>
      <c r="G255" s="21"/>
      <c r="H255" s="21"/>
      <c r="I255" s="21"/>
      <c r="J255" s="44"/>
    </row>
    <row r="256" spans="1:10" ht="15">
      <c r="A256" s="10"/>
      <c r="B256" s="21"/>
      <c r="C256" s="21"/>
      <c r="D256" s="21"/>
      <c r="E256" s="21"/>
      <c r="F256" s="21"/>
      <c r="G256" s="21"/>
      <c r="H256" s="21"/>
      <c r="I256" s="21"/>
      <c r="J256" s="44"/>
    </row>
    <row r="257" spans="1:10" ht="15">
      <c r="A257" s="10"/>
      <c r="B257" s="21"/>
      <c r="C257" s="21"/>
      <c r="D257" s="21"/>
      <c r="E257" s="21"/>
      <c r="F257" s="21"/>
      <c r="G257" s="21"/>
      <c r="H257" s="21"/>
      <c r="I257" s="21"/>
      <c r="J257" s="44"/>
    </row>
    <row r="258" spans="1:10" ht="15">
      <c r="A258" s="10"/>
      <c r="B258" s="21"/>
      <c r="C258" s="21"/>
      <c r="D258" s="21"/>
      <c r="E258" s="21"/>
      <c r="F258" s="21"/>
      <c r="G258" s="21"/>
      <c r="H258" s="21"/>
      <c r="I258" s="21"/>
      <c r="J258" s="44"/>
    </row>
    <row r="259" spans="1:10" ht="15">
      <c r="A259" s="10"/>
      <c r="B259" s="21"/>
      <c r="C259" s="21"/>
      <c r="D259" s="21"/>
      <c r="E259" s="21"/>
      <c r="F259" s="21"/>
      <c r="G259" s="21"/>
      <c r="H259" s="21"/>
      <c r="I259" s="21"/>
      <c r="J259" s="44"/>
    </row>
    <row r="260" spans="1:10" ht="15">
      <c r="A260" s="10"/>
      <c r="B260" s="21"/>
      <c r="C260" s="21"/>
      <c r="D260" s="21"/>
      <c r="E260" s="21"/>
      <c r="F260" s="21"/>
      <c r="G260" s="21"/>
      <c r="H260" s="21"/>
      <c r="I260" s="21"/>
      <c r="J260" s="44"/>
    </row>
    <row r="261" spans="1:10" ht="15">
      <c r="A261" s="10"/>
      <c r="B261" s="21"/>
      <c r="C261" s="21"/>
      <c r="D261" s="21"/>
      <c r="E261" s="21"/>
      <c r="F261" s="21"/>
      <c r="G261" s="21"/>
      <c r="H261" s="21"/>
      <c r="I261" s="21"/>
      <c r="J261" s="44"/>
    </row>
    <row r="262" spans="1:10" ht="15">
      <c r="A262" s="10"/>
      <c r="B262" s="21"/>
      <c r="C262" s="21"/>
      <c r="D262" s="21"/>
      <c r="E262" s="21"/>
      <c r="F262" s="21"/>
      <c r="G262" s="21"/>
      <c r="H262" s="21"/>
      <c r="I262" s="21"/>
      <c r="J262" s="44"/>
    </row>
    <row r="263" spans="1:10" ht="15">
      <c r="A263" s="10"/>
      <c r="B263" s="21"/>
      <c r="C263" s="21"/>
      <c r="D263" s="21"/>
      <c r="E263" s="21"/>
      <c r="F263" s="21"/>
      <c r="G263" s="21"/>
      <c r="H263" s="21"/>
      <c r="I263" s="21"/>
      <c r="J263" s="44"/>
    </row>
    <row r="264" spans="1:10" ht="15">
      <c r="A264" s="10"/>
      <c r="B264" s="21"/>
      <c r="C264" s="21"/>
      <c r="D264" s="21"/>
      <c r="E264" s="21"/>
      <c r="F264" s="21"/>
      <c r="G264" s="21"/>
      <c r="H264" s="21"/>
      <c r="I264" s="21"/>
      <c r="J264" s="44"/>
    </row>
    <row r="265" spans="1:10" ht="15">
      <c r="A265" s="10"/>
      <c r="B265" s="21"/>
      <c r="C265" s="21"/>
      <c r="D265" s="21"/>
      <c r="E265" s="21"/>
      <c r="F265" s="21"/>
      <c r="G265" s="21"/>
      <c r="H265" s="21"/>
      <c r="I265" s="21"/>
      <c r="J265" s="44"/>
    </row>
    <row r="266" spans="1:10" ht="15">
      <c r="A266" s="10"/>
      <c r="B266" s="21"/>
      <c r="C266" s="21"/>
      <c r="D266" s="21"/>
      <c r="E266" s="21"/>
      <c r="F266" s="21"/>
      <c r="G266" s="21"/>
      <c r="H266" s="21"/>
      <c r="I266" s="21"/>
      <c r="J266" s="44"/>
    </row>
    <row r="267" spans="1:10" ht="15">
      <c r="A267" s="10"/>
      <c r="B267" s="21"/>
      <c r="C267" s="21"/>
      <c r="D267" s="21"/>
      <c r="E267" s="21"/>
      <c r="F267" s="21"/>
      <c r="G267" s="21"/>
      <c r="H267" s="21"/>
      <c r="I267" s="21"/>
      <c r="J267" s="44"/>
    </row>
    <row r="268" spans="1:10" ht="15">
      <c r="A268" s="10"/>
      <c r="B268" s="21"/>
      <c r="C268" s="21"/>
      <c r="D268" s="21"/>
      <c r="E268" s="21"/>
      <c r="F268" s="21"/>
      <c r="G268" s="21"/>
      <c r="H268" s="21"/>
      <c r="I268" s="21"/>
      <c r="J268" s="44"/>
    </row>
    <row r="269" spans="1:10" ht="15">
      <c r="A269" s="10"/>
      <c r="B269" s="21"/>
      <c r="C269" s="21"/>
      <c r="D269" s="21"/>
      <c r="E269" s="21"/>
      <c r="F269" s="21"/>
      <c r="G269" s="21"/>
      <c r="H269" s="21"/>
      <c r="I269" s="21"/>
      <c r="J269" s="44"/>
    </row>
    <row r="270" spans="1:10" ht="15">
      <c r="A270" s="10"/>
      <c r="B270" s="21"/>
      <c r="C270" s="21"/>
      <c r="D270" s="21"/>
      <c r="E270" s="21"/>
      <c r="F270" s="21"/>
      <c r="G270" s="21"/>
      <c r="H270" s="21"/>
      <c r="I270" s="21"/>
      <c r="J270" s="44"/>
    </row>
    <row r="271" spans="1:10" ht="15">
      <c r="A271" s="10"/>
      <c r="B271" s="21"/>
      <c r="C271" s="21"/>
      <c r="D271" s="21"/>
      <c r="E271" s="21"/>
      <c r="F271" s="21"/>
      <c r="G271" s="21"/>
      <c r="H271" s="21"/>
      <c r="I271" s="21"/>
      <c r="J271" s="44"/>
    </row>
    <row r="272" spans="1:10" ht="15">
      <c r="A272" s="10"/>
      <c r="B272" s="21"/>
      <c r="C272" s="21"/>
      <c r="D272" s="21"/>
      <c r="E272" s="21"/>
      <c r="F272" s="21"/>
      <c r="G272" s="21"/>
      <c r="H272" s="21"/>
      <c r="I272" s="21"/>
      <c r="J272" s="44"/>
    </row>
    <row r="273" spans="1:10" ht="15">
      <c r="A273" s="10"/>
      <c r="B273" s="21"/>
      <c r="C273" s="21"/>
      <c r="D273" s="21"/>
      <c r="E273" s="21"/>
      <c r="F273" s="21"/>
      <c r="G273" s="21"/>
      <c r="H273" s="21"/>
      <c r="I273" s="21"/>
      <c r="J273" s="44"/>
    </row>
    <row r="274" spans="1:10" ht="15">
      <c r="A274" s="10"/>
      <c r="B274" s="21"/>
      <c r="C274" s="21"/>
      <c r="D274" s="21"/>
      <c r="E274" s="21"/>
      <c r="F274" s="21"/>
      <c r="G274" s="21"/>
      <c r="H274" s="21"/>
      <c r="I274" s="21"/>
      <c r="J274" s="44"/>
    </row>
    <row r="275" spans="1:10" ht="15">
      <c r="A275" s="10"/>
      <c r="B275" s="21"/>
      <c r="C275" s="21"/>
      <c r="D275" s="21"/>
      <c r="E275" s="21"/>
      <c r="F275" s="21"/>
      <c r="G275" s="21"/>
      <c r="H275" s="21"/>
      <c r="I275" s="21"/>
      <c r="J275" s="44"/>
    </row>
    <row r="276" spans="1:10" ht="15">
      <c r="A276" s="10"/>
      <c r="B276" s="21"/>
      <c r="C276" s="21"/>
      <c r="D276" s="21"/>
      <c r="E276" s="21"/>
      <c r="F276" s="21"/>
      <c r="G276" s="21"/>
      <c r="H276" s="21"/>
      <c r="I276" s="21"/>
      <c r="J276" s="44"/>
    </row>
    <row r="277" spans="1:10" ht="15">
      <c r="A277" s="10"/>
      <c r="B277" s="21"/>
      <c r="C277" s="21"/>
      <c r="D277" s="21"/>
      <c r="E277" s="21"/>
      <c r="F277" s="21"/>
      <c r="G277" s="21"/>
      <c r="H277" s="21"/>
      <c r="I277" s="21"/>
      <c r="J277" s="44"/>
    </row>
    <row r="278" spans="1:10" ht="15">
      <c r="A278" s="10"/>
      <c r="B278" s="21"/>
      <c r="C278" s="21"/>
      <c r="D278" s="21"/>
      <c r="E278" s="21"/>
      <c r="F278" s="21"/>
      <c r="G278" s="21"/>
      <c r="H278" s="21"/>
      <c r="I278" s="21"/>
      <c r="J278" s="44"/>
    </row>
    <row r="279" spans="1:10" ht="15">
      <c r="A279" s="10"/>
      <c r="B279" s="21"/>
      <c r="C279" s="21"/>
      <c r="D279" s="21"/>
      <c r="E279" s="21"/>
      <c r="F279" s="21"/>
      <c r="G279" s="21"/>
      <c r="H279" s="21"/>
      <c r="I279" s="21"/>
      <c r="J279" s="44"/>
    </row>
    <row r="280" spans="1:10" ht="15">
      <c r="A280" s="10"/>
      <c r="B280" s="21"/>
      <c r="C280" s="21"/>
      <c r="D280" s="21"/>
      <c r="E280" s="21"/>
      <c r="F280" s="21"/>
      <c r="G280" s="21"/>
      <c r="H280" s="21"/>
      <c r="I280" s="21"/>
      <c r="J280" s="44"/>
    </row>
    <row r="281" spans="1:10" ht="15">
      <c r="A281" s="10"/>
      <c r="B281" s="21"/>
      <c r="C281" s="21"/>
      <c r="D281" s="21"/>
      <c r="E281" s="21"/>
      <c r="F281" s="21"/>
      <c r="G281" s="21"/>
      <c r="H281" s="21"/>
      <c r="I281" s="21"/>
      <c r="J281" s="44"/>
    </row>
    <row r="282" spans="1:10" ht="15">
      <c r="A282" s="10"/>
      <c r="B282" s="21"/>
      <c r="C282" s="21"/>
      <c r="D282" s="21"/>
      <c r="E282" s="21"/>
      <c r="F282" s="21"/>
      <c r="G282" s="21"/>
      <c r="H282" s="21"/>
      <c r="I282" s="21"/>
      <c r="J282" s="44"/>
    </row>
    <row r="283" spans="1:10" ht="15">
      <c r="A283" s="10"/>
      <c r="B283" s="21"/>
      <c r="C283" s="21"/>
      <c r="D283" s="21"/>
      <c r="E283" s="21"/>
      <c r="F283" s="21"/>
      <c r="G283" s="21"/>
      <c r="H283" s="21"/>
      <c r="I283" s="21"/>
      <c r="J283" s="44"/>
    </row>
    <row r="284" spans="1:10" ht="15">
      <c r="A284" s="10"/>
      <c r="B284" s="21"/>
      <c r="C284" s="21"/>
      <c r="D284" s="21"/>
      <c r="E284" s="21"/>
      <c r="F284" s="21"/>
      <c r="G284" s="21"/>
      <c r="H284" s="21"/>
      <c r="I284" s="21"/>
      <c r="J284" s="44"/>
    </row>
    <row r="285" spans="1:10" ht="15">
      <c r="A285" s="10"/>
      <c r="B285" s="21"/>
      <c r="C285" s="21"/>
      <c r="D285" s="21"/>
      <c r="E285" s="21"/>
      <c r="F285" s="21"/>
      <c r="G285" s="21"/>
      <c r="H285" s="21"/>
      <c r="I285" s="21"/>
      <c r="J285" s="44"/>
    </row>
    <row r="286" spans="1:10" ht="15">
      <c r="A286" s="10"/>
      <c r="B286" s="21"/>
      <c r="C286" s="21"/>
      <c r="D286" s="21"/>
      <c r="E286" s="21"/>
      <c r="F286" s="21"/>
      <c r="G286" s="21"/>
      <c r="H286" s="21"/>
      <c r="I286" s="21"/>
      <c r="J286" s="44"/>
    </row>
    <row r="287" spans="1:10" ht="15">
      <c r="A287" s="10"/>
      <c r="B287" s="21"/>
      <c r="C287" s="21"/>
      <c r="D287" s="21"/>
      <c r="E287" s="21"/>
      <c r="F287" s="21"/>
      <c r="G287" s="21"/>
      <c r="H287" s="21"/>
      <c r="I287" s="21"/>
      <c r="J287" s="44"/>
    </row>
    <row r="288" spans="1:10" ht="15">
      <c r="A288" s="10"/>
      <c r="B288" s="21"/>
      <c r="C288" s="21"/>
      <c r="D288" s="21"/>
      <c r="E288" s="21"/>
      <c r="F288" s="21"/>
      <c r="G288" s="21"/>
      <c r="H288" s="21"/>
      <c r="I288" s="21"/>
      <c r="J288" s="44"/>
    </row>
    <row r="289" spans="1:10" ht="15">
      <c r="A289" s="10"/>
      <c r="B289" s="21"/>
      <c r="C289" s="21"/>
      <c r="D289" s="21"/>
      <c r="E289" s="21"/>
      <c r="F289" s="21"/>
      <c r="G289" s="21"/>
      <c r="H289" s="21"/>
      <c r="I289" s="21"/>
      <c r="J289" s="44"/>
    </row>
    <row r="290" spans="1:10" ht="15">
      <c r="A290" s="10"/>
      <c r="B290" s="21"/>
      <c r="C290" s="21"/>
      <c r="D290" s="21"/>
      <c r="E290" s="21"/>
      <c r="F290" s="21"/>
      <c r="G290" s="21"/>
      <c r="H290" s="21"/>
      <c r="I290" s="21"/>
      <c r="J290" s="44"/>
    </row>
    <row r="291" spans="1:10" ht="15">
      <c r="A291" s="10"/>
      <c r="B291" s="21"/>
      <c r="C291" s="21"/>
      <c r="D291" s="21"/>
      <c r="E291" s="21"/>
      <c r="F291" s="21"/>
      <c r="G291" s="21"/>
      <c r="H291" s="21"/>
      <c r="I291" s="21"/>
      <c r="J291" s="44"/>
    </row>
    <row r="292" spans="1:10" ht="15">
      <c r="A292" s="10"/>
      <c r="B292" s="21"/>
      <c r="C292" s="21"/>
      <c r="D292" s="21"/>
      <c r="E292" s="21"/>
      <c r="F292" s="21"/>
      <c r="G292" s="21"/>
      <c r="H292" s="21"/>
      <c r="I292" s="21"/>
      <c r="J292" s="44"/>
    </row>
    <row r="293" spans="1:10" ht="15">
      <c r="A293" s="10"/>
      <c r="B293" s="21"/>
      <c r="C293" s="21"/>
      <c r="D293" s="21"/>
      <c r="E293" s="21"/>
      <c r="F293" s="21"/>
      <c r="G293" s="21"/>
      <c r="H293" s="21"/>
      <c r="I293" s="21"/>
      <c r="J293" s="44"/>
    </row>
    <row r="294" spans="1:10" ht="15">
      <c r="A294" s="10"/>
      <c r="B294" s="21"/>
      <c r="C294" s="21"/>
      <c r="D294" s="21"/>
      <c r="E294" s="21"/>
      <c r="F294" s="21"/>
      <c r="G294" s="21"/>
      <c r="H294" s="21"/>
      <c r="I294" s="21"/>
      <c r="J294" s="44"/>
    </row>
    <row r="295" spans="1:10" ht="15">
      <c r="A295" s="10"/>
      <c r="B295" s="21"/>
      <c r="C295" s="21"/>
      <c r="D295" s="21"/>
      <c r="E295" s="21"/>
      <c r="F295" s="21"/>
      <c r="G295" s="21"/>
      <c r="H295" s="21"/>
      <c r="I295" s="21"/>
      <c r="J295" s="44"/>
    </row>
    <row r="296" spans="1:10" ht="15">
      <c r="A296" s="10"/>
      <c r="B296" s="21"/>
      <c r="C296" s="21"/>
      <c r="D296" s="21"/>
      <c r="E296" s="21"/>
      <c r="F296" s="21"/>
      <c r="G296" s="21"/>
      <c r="H296" s="21"/>
      <c r="I296" s="21"/>
      <c r="J296" s="44"/>
    </row>
    <row r="297" spans="1:10" ht="15">
      <c r="A297" s="10"/>
      <c r="B297" s="21"/>
      <c r="C297" s="21"/>
      <c r="D297" s="21"/>
      <c r="E297" s="21"/>
      <c r="F297" s="21"/>
      <c r="G297" s="21"/>
      <c r="H297" s="21"/>
      <c r="I297" s="21"/>
      <c r="J297" s="44"/>
    </row>
    <row r="298" spans="1:10" ht="15">
      <c r="A298" s="10"/>
      <c r="B298" s="21"/>
      <c r="C298" s="21"/>
      <c r="D298" s="21"/>
      <c r="E298" s="21"/>
      <c r="F298" s="21"/>
      <c r="G298" s="21"/>
      <c r="H298" s="21"/>
      <c r="I298" s="21"/>
      <c r="J298" s="44"/>
    </row>
    <row r="299" spans="1:10" ht="15">
      <c r="A299" s="10"/>
      <c r="B299" s="21"/>
      <c r="C299" s="21"/>
      <c r="D299" s="21"/>
      <c r="E299" s="21"/>
      <c r="F299" s="21"/>
      <c r="G299" s="21"/>
      <c r="H299" s="21"/>
      <c r="I299" s="21"/>
      <c r="J299" s="44"/>
    </row>
    <row r="300" spans="1:10" ht="15">
      <c r="A300" s="10"/>
      <c r="B300" s="21"/>
      <c r="C300" s="21"/>
      <c r="D300" s="21"/>
      <c r="E300" s="21"/>
      <c r="F300" s="21"/>
      <c r="G300" s="21"/>
      <c r="H300" s="21"/>
      <c r="I300" s="21"/>
      <c r="J300" s="44"/>
    </row>
    <row r="301" spans="1:10" ht="15">
      <c r="A301" s="10"/>
      <c r="B301" s="21"/>
      <c r="C301" s="21"/>
      <c r="D301" s="21"/>
      <c r="E301" s="21"/>
      <c r="F301" s="21"/>
      <c r="G301" s="21"/>
      <c r="H301" s="21"/>
      <c r="I301" s="21"/>
      <c r="J301" s="44"/>
    </row>
    <row r="302" spans="1:10" ht="15">
      <c r="A302" s="10"/>
      <c r="B302" s="21"/>
      <c r="C302" s="21"/>
      <c r="D302" s="21"/>
      <c r="E302" s="21"/>
      <c r="F302" s="21"/>
      <c r="G302" s="21"/>
      <c r="H302" s="21"/>
      <c r="I302" s="21"/>
      <c r="J302" s="44"/>
    </row>
    <row r="303" spans="1:10" ht="15">
      <c r="A303" s="10"/>
      <c r="B303" s="21"/>
      <c r="C303" s="21"/>
      <c r="D303" s="21"/>
      <c r="E303" s="21"/>
      <c r="F303" s="21"/>
      <c r="G303" s="21"/>
      <c r="H303" s="21"/>
      <c r="I303" s="21"/>
      <c r="J303" s="44"/>
    </row>
    <row r="304" spans="1:10" ht="15">
      <c r="A304" s="10"/>
      <c r="B304" s="21"/>
      <c r="C304" s="21"/>
      <c r="D304" s="21"/>
      <c r="E304" s="21"/>
      <c r="F304" s="21"/>
      <c r="G304" s="21"/>
      <c r="H304" s="21"/>
      <c r="I304" s="21"/>
      <c r="J304" s="44"/>
    </row>
    <row r="305" spans="1:10" ht="15">
      <c r="A305" s="10"/>
      <c r="B305" s="21"/>
      <c r="C305" s="21"/>
      <c r="D305" s="21"/>
      <c r="E305" s="21"/>
      <c r="F305" s="21"/>
      <c r="G305" s="21"/>
      <c r="H305" s="21"/>
      <c r="I305" s="21"/>
      <c r="J305" s="44"/>
    </row>
    <row r="306" spans="1:10" ht="15">
      <c r="A306" s="10"/>
      <c r="B306" s="21"/>
      <c r="C306" s="21"/>
      <c r="D306" s="21"/>
      <c r="E306" s="21"/>
      <c r="F306" s="21"/>
      <c r="G306" s="21"/>
      <c r="H306" s="21"/>
      <c r="I306" s="21"/>
      <c r="J306" s="44"/>
    </row>
    <row r="307" spans="1:10" ht="15">
      <c r="A307" s="10"/>
      <c r="B307" s="21"/>
      <c r="C307" s="21"/>
      <c r="D307" s="21"/>
      <c r="E307" s="21"/>
      <c r="F307" s="21"/>
      <c r="G307" s="21"/>
      <c r="H307" s="21"/>
      <c r="I307" s="21"/>
      <c r="J307" s="44"/>
    </row>
    <row r="308" spans="1:10" ht="15">
      <c r="A308" s="10"/>
      <c r="B308" s="21"/>
      <c r="C308" s="21"/>
      <c r="D308" s="21"/>
      <c r="E308" s="21"/>
      <c r="F308" s="21"/>
      <c r="G308" s="21"/>
      <c r="H308" s="21"/>
      <c r="I308" s="21"/>
      <c r="J308" s="44"/>
    </row>
    <row r="309" spans="1:10" ht="15">
      <c r="A309" s="10"/>
      <c r="B309" s="21"/>
      <c r="C309" s="21"/>
      <c r="D309" s="21"/>
      <c r="E309" s="21"/>
      <c r="F309" s="21"/>
      <c r="G309" s="21"/>
      <c r="H309" s="21"/>
      <c r="I309" s="21"/>
      <c r="J309" s="44"/>
    </row>
    <row r="310" spans="1:10" ht="15">
      <c r="A310" s="10"/>
      <c r="B310" s="21"/>
      <c r="C310" s="21"/>
      <c r="D310" s="21"/>
      <c r="E310" s="21"/>
      <c r="F310" s="21"/>
      <c r="G310" s="21"/>
      <c r="H310" s="21"/>
      <c r="I310" s="21"/>
      <c r="J310" s="44"/>
    </row>
    <row r="311" spans="1:10" ht="15">
      <c r="A311" s="10"/>
      <c r="B311" s="21"/>
      <c r="C311" s="21"/>
      <c r="D311" s="21"/>
      <c r="E311" s="21"/>
      <c r="F311" s="21"/>
      <c r="G311" s="21"/>
      <c r="H311" s="21"/>
      <c r="I311" s="21"/>
      <c r="J311" s="44"/>
    </row>
    <row r="312" spans="1:10" ht="15">
      <c r="A312" s="10"/>
      <c r="B312" s="21"/>
      <c r="C312" s="21"/>
      <c r="D312" s="21"/>
      <c r="E312" s="21"/>
      <c r="F312" s="21"/>
      <c r="G312" s="21"/>
      <c r="H312" s="21"/>
      <c r="I312" s="21"/>
      <c r="J312" s="44"/>
    </row>
    <row r="313" spans="1:10" ht="15">
      <c r="A313" s="10"/>
      <c r="B313" s="21"/>
      <c r="C313" s="21"/>
      <c r="D313" s="21"/>
      <c r="E313" s="21"/>
      <c r="F313" s="21"/>
      <c r="G313" s="21"/>
      <c r="H313" s="21"/>
      <c r="I313" s="21"/>
      <c r="J313" s="44"/>
    </row>
    <row r="314" spans="1:10" ht="15">
      <c r="A314" s="10"/>
      <c r="B314" s="21"/>
      <c r="C314" s="21"/>
      <c r="D314" s="21"/>
      <c r="E314" s="21"/>
      <c r="F314" s="21"/>
      <c r="G314" s="21"/>
      <c r="H314" s="21"/>
      <c r="I314" s="21"/>
      <c r="J314" s="44"/>
    </row>
    <row r="315" spans="1:10" ht="15">
      <c r="A315" s="10"/>
      <c r="B315" s="21"/>
      <c r="C315" s="21"/>
      <c r="D315" s="21"/>
      <c r="E315" s="21"/>
      <c r="F315" s="21"/>
      <c r="G315" s="21"/>
      <c r="H315" s="21"/>
      <c r="I315" s="21"/>
      <c r="J315" s="44"/>
    </row>
    <row r="316" spans="1:10" ht="15">
      <c r="A316" s="10"/>
      <c r="B316" s="21"/>
      <c r="C316" s="21"/>
      <c r="D316" s="21"/>
      <c r="E316" s="21"/>
      <c r="F316" s="21"/>
      <c r="G316" s="21"/>
      <c r="H316" s="21"/>
      <c r="I316" s="21"/>
      <c r="J316" s="44"/>
    </row>
    <row r="317" spans="1:10" ht="15">
      <c r="A317" s="10"/>
      <c r="B317" s="21"/>
      <c r="C317" s="21"/>
      <c r="D317" s="21"/>
      <c r="E317" s="21"/>
      <c r="F317" s="21"/>
      <c r="G317" s="21"/>
      <c r="H317" s="21"/>
      <c r="I317" s="21"/>
      <c r="J317" s="44"/>
    </row>
    <row r="318" spans="1:10" ht="15">
      <c r="A318" s="10"/>
      <c r="B318" s="21"/>
      <c r="C318" s="21"/>
      <c r="D318" s="21"/>
      <c r="E318" s="21"/>
      <c r="F318" s="21"/>
      <c r="G318" s="21"/>
      <c r="H318" s="21"/>
      <c r="I318" s="21"/>
      <c r="J318" s="44"/>
    </row>
    <row r="319" spans="1:10" ht="15">
      <c r="A319" s="10"/>
      <c r="B319" s="21"/>
      <c r="C319" s="21"/>
      <c r="D319" s="21"/>
      <c r="E319" s="21"/>
      <c r="F319" s="21"/>
      <c r="G319" s="21"/>
      <c r="H319" s="21"/>
      <c r="I319" s="21"/>
      <c r="J319" s="44"/>
    </row>
    <row r="320" spans="1:10" ht="15">
      <c r="A320" s="10"/>
      <c r="B320" s="21"/>
      <c r="C320" s="21"/>
      <c r="D320" s="21"/>
      <c r="E320" s="21"/>
      <c r="F320" s="21"/>
      <c r="G320" s="21"/>
      <c r="H320" s="21"/>
      <c r="I320" s="21"/>
      <c r="J320" s="44"/>
    </row>
    <row r="321" spans="1:10" ht="15">
      <c r="A321" s="10"/>
      <c r="B321" s="21"/>
      <c r="C321" s="21"/>
      <c r="D321" s="21"/>
      <c r="E321" s="21"/>
      <c r="F321" s="21"/>
      <c r="G321" s="21"/>
      <c r="H321" s="21"/>
      <c r="I321" s="21"/>
      <c r="J321" s="44"/>
    </row>
    <row r="322" spans="1:10" ht="15">
      <c r="A322" s="10"/>
      <c r="B322" s="21"/>
      <c r="C322" s="21"/>
      <c r="D322" s="21"/>
      <c r="E322" s="21"/>
      <c r="F322" s="21"/>
      <c r="G322" s="21"/>
      <c r="H322" s="21"/>
      <c r="I322" s="21"/>
      <c r="J322" s="44"/>
    </row>
    <row r="323" spans="1:10" ht="15">
      <c r="A323" s="10"/>
      <c r="B323" s="21"/>
      <c r="C323" s="21"/>
      <c r="D323" s="21"/>
      <c r="E323" s="21"/>
      <c r="F323" s="21"/>
      <c r="G323" s="21"/>
      <c r="H323" s="21"/>
      <c r="I323" s="21"/>
      <c r="J323" s="44"/>
    </row>
    <row r="324" spans="1:10" ht="15">
      <c r="A324" s="10"/>
      <c r="B324" s="21"/>
      <c r="C324" s="21"/>
      <c r="D324" s="21"/>
      <c r="E324" s="21"/>
      <c r="F324" s="21"/>
      <c r="G324" s="21"/>
      <c r="H324" s="21"/>
      <c r="I324" s="21"/>
      <c r="J324" s="44"/>
    </row>
    <row r="325" spans="1:10" ht="15">
      <c r="A325" s="10"/>
      <c r="B325" s="21"/>
      <c r="C325" s="21"/>
      <c r="D325" s="21"/>
      <c r="E325" s="21"/>
      <c r="F325" s="21"/>
      <c r="G325" s="21"/>
      <c r="H325" s="21"/>
      <c r="I325" s="21"/>
      <c r="J325" s="44"/>
    </row>
    <row r="326" spans="1:10" ht="15">
      <c r="A326" s="10"/>
      <c r="B326" s="21"/>
      <c r="C326" s="21"/>
      <c r="D326" s="21"/>
      <c r="E326" s="21"/>
      <c r="F326" s="21"/>
      <c r="G326" s="21"/>
      <c r="H326" s="21"/>
      <c r="I326" s="21"/>
      <c r="J326" s="44"/>
    </row>
    <row r="327" spans="1:10" ht="15">
      <c r="A327" s="10"/>
      <c r="B327" s="21"/>
      <c r="C327" s="21"/>
      <c r="D327" s="21"/>
      <c r="E327" s="21"/>
      <c r="F327" s="21"/>
      <c r="G327" s="21"/>
      <c r="H327" s="21"/>
      <c r="I327" s="21"/>
      <c r="J327" s="44"/>
    </row>
    <row r="328" spans="1:10" ht="15">
      <c r="A328" s="10"/>
      <c r="B328" s="21"/>
      <c r="C328" s="21"/>
      <c r="D328" s="21"/>
      <c r="E328" s="21"/>
      <c r="F328" s="21"/>
      <c r="G328" s="21"/>
      <c r="H328" s="21"/>
      <c r="I328" s="21"/>
      <c r="J328" s="44"/>
    </row>
    <row r="329" spans="1:10" ht="15">
      <c r="A329" s="10"/>
      <c r="B329" s="21"/>
      <c r="C329" s="21"/>
      <c r="D329" s="21"/>
      <c r="E329" s="21"/>
      <c r="F329" s="21"/>
      <c r="G329" s="21"/>
      <c r="H329" s="21"/>
      <c r="I329" s="21"/>
      <c r="J329" s="44"/>
    </row>
    <row r="330" spans="1:10" ht="15">
      <c r="A330" s="10"/>
      <c r="B330" s="21"/>
      <c r="C330" s="21"/>
      <c r="D330" s="21"/>
      <c r="E330" s="21"/>
      <c r="F330" s="21"/>
      <c r="G330" s="21"/>
      <c r="H330" s="21"/>
      <c r="I330" s="21"/>
      <c r="J330" s="44"/>
    </row>
    <row r="331" spans="1:10" ht="15">
      <c r="A331" s="10"/>
      <c r="B331" s="21"/>
      <c r="C331" s="21"/>
      <c r="D331" s="21"/>
      <c r="E331" s="21"/>
      <c r="F331" s="21"/>
      <c r="G331" s="21"/>
      <c r="H331" s="21"/>
      <c r="I331" s="21"/>
      <c r="J331" s="44"/>
    </row>
    <row r="332" spans="1:10" ht="15">
      <c r="A332" s="10"/>
      <c r="B332" s="21"/>
      <c r="C332" s="21"/>
      <c r="D332" s="21"/>
      <c r="E332" s="21"/>
      <c r="F332" s="21"/>
      <c r="G332" s="21"/>
      <c r="H332" s="21"/>
      <c r="I332" s="21"/>
      <c r="J332" s="44"/>
    </row>
    <row r="333" spans="1:10" ht="15">
      <c r="A333" s="10"/>
      <c r="B333" s="21"/>
      <c r="C333" s="21"/>
      <c r="D333" s="21"/>
      <c r="E333" s="21"/>
      <c r="F333" s="21"/>
      <c r="G333" s="21"/>
      <c r="H333" s="21"/>
      <c r="I333" s="21"/>
      <c r="J333" s="44"/>
    </row>
    <row r="334" spans="1:10" ht="15">
      <c r="A334" s="10"/>
      <c r="B334" s="21"/>
      <c r="C334" s="21"/>
      <c r="D334" s="21"/>
      <c r="E334" s="21"/>
      <c r="F334" s="21"/>
      <c r="G334" s="21"/>
      <c r="H334" s="21"/>
      <c r="I334" s="21"/>
      <c r="J334" s="44"/>
    </row>
    <row r="335" spans="1:10" ht="15">
      <c r="A335" s="10"/>
      <c r="B335" s="21"/>
      <c r="C335" s="21"/>
      <c r="D335" s="21"/>
      <c r="E335" s="21"/>
      <c r="F335" s="21"/>
      <c r="G335" s="21"/>
      <c r="H335" s="21"/>
      <c r="I335" s="21"/>
      <c r="J335" s="44"/>
    </row>
    <row r="336" spans="1:10" ht="15">
      <c r="A336" s="10"/>
      <c r="B336" s="21"/>
      <c r="C336" s="21"/>
      <c r="D336" s="21"/>
      <c r="E336" s="21"/>
      <c r="F336" s="21"/>
      <c r="G336" s="21"/>
      <c r="H336" s="21"/>
      <c r="I336" s="21"/>
      <c r="J336" s="44"/>
    </row>
    <row r="337" spans="1:10" ht="15">
      <c r="A337" s="10"/>
      <c r="B337" s="21"/>
      <c r="C337" s="21"/>
      <c r="D337" s="21"/>
      <c r="E337" s="21"/>
      <c r="F337" s="21"/>
      <c r="G337" s="21"/>
      <c r="H337" s="21"/>
      <c r="I337" s="21"/>
      <c r="J337" s="44"/>
    </row>
    <row r="338" spans="1:10" ht="15">
      <c r="A338" s="10"/>
      <c r="B338" s="21"/>
      <c r="C338" s="21"/>
      <c r="D338" s="21"/>
      <c r="E338" s="21"/>
      <c r="F338" s="21"/>
      <c r="G338" s="21"/>
      <c r="H338" s="21"/>
      <c r="I338" s="21"/>
      <c r="J338" s="44"/>
    </row>
    <row r="339" spans="1:10" ht="15">
      <c r="A339" s="10"/>
      <c r="B339" s="21"/>
      <c r="C339" s="21"/>
      <c r="D339" s="21"/>
      <c r="E339" s="21"/>
      <c r="F339" s="21"/>
      <c r="G339" s="21"/>
      <c r="H339" s="21"/>
      <c r="I339" s="21"/>
      <c r="J339" s="44"/>
    </row>
    <row r="340" spans="1:10" ht="15">
      <c r="A340" s="10"/>
      <c r="B340" s="21"/>
      <c r="C340" s="21"/>
      <c r="D340" s="21"/>
      <c r="E340" s="21"/>
      <c r="F340" s="21"/>
      <c r="G340" s="21"/>
      <c r="H340" s="21"/>
      <c r="I340" s="21"/>
      <c r="J340" s="44"/>
    </row>
    <row r="341" spans="1:10" ht="15">
      <c r="A341" s="10"/>
      <c r="B341" s="21"/>
      <c r="C341" s="21"/>
      <c r="D341" s="21"/>
      <c r="E341" s="21"/>
      <c r="F341" s="21"/>
      <c r="G341" s="21"/>
      <c r="H341" s="21"/>
      <c r="I341" s="21"/>
      <c r="J341" s="44"/>
    </row>
    <row r="342" spans="1:10" ht="15">
      <c r="A342" s="10"/>
      <c r="B342" s="21"/>
      <c r="C342" s="21"/>
      <c r="D342" s="21"/>
      <c r="E342" s="21"/>
      <c r="F342" s="21"/>
      <c r="G342" s="21"/>
      <c r="H342" s="21"/>
      <c r="I342" s="21"/>
      <c r="J342" s="44"/>
    </row>
    <row r="343" spans="1:10" ht="15">
      <c r="A343" s="10"/>
      <c r="B343" s="21"/>
      <c r="C343" s="21"/>
      <c r="D343" s="21"/>
      <c r="E343" s="21"/>
      <c r="F343" s="21"/>
      <c r="G343" s="21"/>
      <c r="H343" s="21"/>
      <c r="I343" s="21"/>
      <c r="J343" s="44"/>
    </row>
    <row r="344" spans="1:10" ht="15">
      <c r="A344" s="10"/>
      <c r="B344" s="21"/>
      <c r="C344" s="21"/>
      <c r="D344" s="21"/>
      <c r="E344" s="21"/>
      <c r="F344" s="21"/>
      <c r="G344" s="21"/>
      <c r="H344" s="21"/>
      <c r="I344" s="21"/>
      <c r="J344" s="44"/>
    </row>
    <row r="345" spans="1:10" ht="15">
      <c r="A345" s="10"/>
      <c r="B345" s="21"/>
      <c r="C345" s="21"/>
      <c r="D345" s="21"/>
      <c r="E345" s="21"/>
      <c r="F345" s="21"/>
      <c r="G345" s="21"/>
      <c r="H345" s="21"/>
      <c r="I345" s="21"/>
      <c r="J345" s="44"/>
    </row>
    <row r="346" spans="1:10" ht="15">
      <c r="A346" s="10"/>
      <c r="B346" s="21"/>
      <c r="C346" s="21"/>
      <c r="D346" s="21"/>
      <c r="E346" s="21"/>
      <c r="F346" s="21"/>
      <c r="G346" s="21"/>
      <c r="H346" s="21"/>
      <c r="I346" s="21"/>
      <c r="J346" s="44"/>
    </row>
    <row r="347" spans="1:10" ht="15">
      <c r="A347" s="10"/>
      <c r="B347" s="21"/>
      <c r="C347" s="21"/>
      <c r="D347" s="21"/>
      <c r="E347" s="21"/>
      <c r="F347" s="21"/>
      <c r="G347" s="21"/>
      <c r="H347" s="21"/>
      <c r="I347" s="21"/>
      <c r="J347" s="44"/>
    </row>
    <row r="348" spans="1:10" ht="15">
      <c r="A348" s="10"/>
      <c r="B348" s="21"/>
      <c r="C348" s="21"/>
      <c r="D348" s="21"/>
      <c r="E348" s="21"/>
      <c r="F348" s="21"/>
      <c r="G348" s="21"/>
      <c r="H348" s="21"/>
      <c r="I348" s="21"/>
      <c r="J348" s="44"/>
    </row>
    <row r="349" spans="1:10" ht="15">
      <c r="A349" s="10"/>
      <c r="B349" s="21"/>
      <c r="C349" s="21"/>
      <c r="D349" s="21"/>
      <c r="E349" s="21"/>
      <c r="F349" s="21"/>
      <c r="G349" s="21"/>
      <c r="H349" s="21"/>
      <c r="I349" s="21"/>
      <c r="J349" s="44"/>
    </row>
    <row r="350" spans="1:10" ht="15">
      <c r="A350" s="10"/>
      <c r="B350" s="21"/>
      <c r="C350" s="21"/>
      <c r="D350" s="21"/>
      <c r="E350" s="21"/>
      <c r="F350" s="21"/>
      <c r="G350" s="21"/>
      <c r="H350" s="21"/>
      <c r="I350" s="21"/>
      <c r="J350" s="44"/>
    </row>
    <row r="351" spans="1:10" ht="15">
      <c r="A351" s="10"/>
      <c r="B351" s="21"/>
      <c r="C351" s="21"/>
      <c r="D351" s="21"/>
      <c r="E351" s="21"/>
      <c r="F351" s="21"/>
      <c r="G351" s="21"/>
      <c r="H351" s="21"/>
      <c r="I351" s="21"/>
      <c r="J351" s="44"/>
    </row>
    <row r="352" spans="1:10" ht="15">
      <c r="A352" s="10"/>
      <c r="B352" s="21"/>
      <c r="C352" s="21"/>
      <c r="D352" s="21"/>
      <c r="E352" s="21"/>
      <c r="F352" s="21"/>
      <c r="G352" s="21"/>
      <c r="H352" s="21"/>
      <c r="I352" s="21"/>
      <c r="J352" s="44"/>
    </row>
    <row r="353" spans="1:10" ht="15">
      <c r="A353" s="10"/>
      <c r="B353" s="21"/>
      <c r="C353" s="21"/>
      <c r="D353" s="21"/>
      <c r="E353" s="21"/>
      <c r="F353" s="21"/>
      <c r="G353" s="21"/>
      <c r="H353" s="21"/>
      <c r="I353" s="21"/>
      <c r="J353" s="44"/>
    </row>
    <row r="354" spans="1:10" ht="15">
      <c r="A354" s="10"/>
      <c r="B354" s="21"/>
      <c r="C354" s="21"/>
      <c r="D354" s="21"/>
      <c r="E354" s="21"/>
      <c r="F354" s="21"/>
      <c r="G354" s="21"/>
      <c r="H354" s="21"/>
      <c r="I354" s="21"/>
      <c r="J354" s="44"/>
    </row>
    <row r="355" spans="1:10" ht="15">
      <c r="A355" s="10"/>
      <c r="B355" s="21"/>
      <c r="C355" s="21"/>
      <c r="D355" s="21"/>
      <c r="E355" s="21"/>
      <c r="F355" s="21"/>
      <c r="G355" s="21"/>
      <c r="H355" s="21"/>
      <c r="I355" s="21"/>
      <c r="J355" s="44"/>
    </row>
    <row r="356" spans="1:10" ht="15">
      <c r="A356" s="10"/>
      <c r="B356" s="21"/>
      <c r="C356" s="21"/>
      <c r="D356" s="21"/>
      <c r="E356" s="21"/>
      <c r="F356" s="21"/>
      <c r="G356" s="21"/>
      <c r="H356" s="21"/>
      <c r="I356" s="21"/>
      <c r="J356" s="44"/>
    </row>
    <row r="357" spans="1:10" ht="15">
      <c r="A357" s="10"/>
      <c r="B357" s="21"/>
      <c r="C357" s="21"/>
      <c r="D357" s="21"/>
      <c r="E357" s="21"/>
      <c r="F357" s="21"/>
      <c r="G357" s="21"/>
      <c r="H357" s="21"/>
      <c r="I357" s="21"/>
      <c r="J357" s="44"/>
    </row>
    <row r="358" spans="1:10" ht="15">
      <c r="A358" s="10"/>
      <c r="B358" s="21"/>
      <c r="C358" s="21"/>
      <c r="D358" s="21"/>
      <c r="E358" s="21"/>
      <c r="F358" s="21"/>
      <c r="G358" s="21"/>
      <c r="H358" s="21"/>
      <c r="I358" s="21"/>
      <c r="J358" s="44"/>
    </row>
    <row r="359" spans="1:10" ht="15">
      <c r="A359" s="10"/>
      <c r="B359" s="21"/>
      <c r="C359" s="21"/>
      <c r="D359" s="21"/>
      <c r="E359" s="21"/>
      <c r="F359" s="21"/>
      <c r="G359" s="21"/>
      <c r="H359" s="21"/>
      <c r="I359" s="21"/>
      <c r="J359" s="44"/>
    </row>
    <row r="360" spans="1:10" ht="15">
      <c r="A360" s="10"/>
      <c r="B360" s="21"/>
      <c r="C360" s="21"/>
      <c r="D360" s="21"/>
      <c r="E360" s="21"/>
      <c r="F360" s="21"/>
      <c r="G360" s="21"/>
      <c r="H360" s="21"/>
      <c r="I360" s="21"/>
      <c r="J360" s="44"/>
    </row>
    <row r="361" spans="1:10" ht="15">
      <c r="A361" s="10"/>
      <c r="B361" s="21"/>
      <c r="C361" s="21"/>
      <c r="D361" s="21"/>
      <c r="E361" s="21"/>
      <c r="F361" s="21"/>
      <c r="G361" s="21"/>
      <c r="H361" s="21"/>
      <c r="I361" s="21"/>
      <c r="J361" s="44"/>
    </row>
    <row r="362" spans="1:10" ht="15">
      <c r="A362" s="10"/>
      <c r="B362" s="21"/>
      <c r="C362" s="21"/>
      <c r="D362" s="21"/>
      <c r="E362" s="21"/>
      <c r="F362" s="21"/>
      <c r="G362" s="21"/>
      <c r="H362" s="21"/>
      <c r="I362" s="21"/>
      <c r="J362" s="44"/>
    </row>
    <row r="363" spans="1:10" ht="15">
      <c r="A363" s="10"/>
      <c r="B363" s="21"/>
      <c r="C363" s="21"/>
      <c r="D363" s="21"/>
      <c r="E363" s="21"/>
      <c r="F363" s="21"/>
      <c r="G363" s="21"/>
      <c r="H363" s="21"/>
      <c r="I363" s="21"/>
      <c r="J363" s="44"/>
    </row>
    <row r="364" spans="1:10" ht="15">
      <c r="A364" s="10"/>
      <c r="B364" s="21"/>
      <c r="C364" s="21"/>
      <c r="D364" s="21"/>
      <c r="E364" s="21"/>
      <c r="F364" s="21"/>
      <c r="G364" s="21"/>
      <c r="H364" s="21"/>
      <c r="I364" s="21"/>
      <c r="J364" s="44"/>
    </row>
    <row r="365" spans="1:10" ht="15">
      <c r="A365" s="10"/>
      <c r="B365" s="21"/>
      <c r="C365" s="21"/>
      <c r="D365" s="21"/>
      <c r="E365" s="21"/>
      <c r="F365" s="21"/>
      <c r="G365" s="21"/>
      <c r="H365" s="21"/>
      <c r="I365" s="21"/>
      <c r="J365" s="44"/>
    </row>
    <row r="366" spans="1:10" ht="15">
      <c r="A366" s="10"/>
      <c r="B366" s="21"/>
      <c r="C366" s="21"/>
      <c r="D366" s="21"/>
      <c r="E366" s="21"/>
      <c r="F366" s="21"/>
      <c r="G366" s="21"/>
      <c r="H366" s="21"/>
      <c r="I366" s="21"/>
      <c r="J366" s="44"/>
    </row>
    <row r="367" spans="1:10" ht="15">
      <c r="A367" s="10"/>
      <c r="B367" s="21"/>
      <c r="C367" s="21"/>
      <c r="D367" s="21"/>
      <c r="E367" s="21"/>
      <c r="F367" s="21"/>
      <c r="G367" s="21"/>
      <c r="H367" s="21"/>
      <c r="I367" s="21"/>
      <c r="J367" s="44"/>
    </row>
    <row r="368" spans="1:10" ht="15">
      <c r="A368" s="10"/>
      <c r="B368" s="21"/>
      <c r="C368" s="21"/>
      <c r="D368" s="21"/>
      <c r="E368" s="21"/>
      <c r="F368" s="21"/>
      <c r="G368" s="21"/>
      <c r="H368" s="21"/>
      <c r="I368" s="21"/>
      <c r="J368" s="44"/>
    </row>
    <row r="369" spans="1:10" ht="15">
      <c r="A369" s="10"/>
      <c r="B369" s="21"/>
      <c r="C369" s="21"/>
      <c r="D369" s="21"/>
      <c r="E369" s="21"/>
      <c r="F369" s="21"/>
      <c r="G369" s="21"/>
      <c r="H369" s="21"/>
      <c r="I369" s="21"/>
      <c r="J369" s="44"/>
    </row>
    <row r="370" spans="1:10" ht="15">
      <c r="A370" s="10"/>
      <c r="B370" s="21"/>
      <c r="C370" s="21"/>
      <c r="D370" s="21"/>
      <c r="E370" s="21"/>
      <c r="F370" s="21"/>
      <c r="G370" s="21"/>
      <c r="H370" s="21"/>
      <c r="I370" s="21"/>
      <c r="J370" s="44"/>
    </row>
    <row r="371" spans="1:10" ht="15">
      <c r="A371" s="10"/>
      <c r="B371" s="21"/>
      <c r="C371" s="21"/>
      <c r="D371" s="21"/>
      <c r="E371" s="21"/>
      <c r="F371" s="21"/>
      <c r="G371" s="21"/>
      <c r="H371" s="21"/>
      <c r="I371" s="21"/>
      <c r="J371" s="44"/>
    </row>
    <row r="372" spans="1:10" ht="15">
      <c r="A372" s="10"/>
      <c r="B372" s="21"/>
      <c r="C372" s="21"/>
      <c r="D372" s="21"/>
      <c r="E372" s="21"/>
      <c r="F372" s="21"/>
      <c r="G372" s="21"/>
      <c r="H372" s="21"/>
      <c r="I372" s="21"/>
      <c r="J372" s="44"/>
    </row>
    <row r="373" spans="1:10" ht="15">
      <c r="A373" s="10"/>
      <c r="B373" s="21"/>
      <c r="C373" s="21"/>
      <c r="D373" s="21"/>
      <c r="E373" s="21"/>
      <c r="F373" s="21"/>
      <c r="G373" s="21"/>
      <c r="H373" s="21"/>
      <c r="I373" s="21"/>
      <c r="J373" s="44"/>
    </row>
    <row r="374" spans="1:10" ht="15">
      <c r="A374" s="10"/>
      <c r="B374" s="21"/>
      <c r="C374" s="21"/>
      <c r="D374" s="21"/>
      <c r="E374" s="21"/>
      <c r="F374" s="21"/>
      <c r="G374" s="21"/>
      <c r="H374" s="21"/>
      <c r="I374" s="21"/>
      <c r="J374" s="44"/>
    </row>
    <row r="375" spans="1:10" ht="15">
      <c r="A375" s="10"/>
      <c r="B375" s="21"/>
      <c r="C375" s="21"/>
      <c r="D375" s="21"/>
      <c r="E375" s="21"/>
      <c r="F375" s="21"/>
      <c r="G375" s="21"/>
      <c r="H375" s="21"/>
      <c r="I375" s="21"/>
      <c r="J375" s="44"/>
    </row>
    <row r="376" spans="1:10" ht="15">
      <c r="A376" s="10"/>
      <c r="B376" s="21"/>
      <c r="C376" s="21"/>
      <c r="D376" s="21"/>
      <c r="E376" s="21"/>
      <c r="F376" s="21"/>
      <c r="G376" s="21"/>
      <c r="H376" s="21"/>
      <c r="I376" s="21"/>
      <c r="J376" s="44"/>
    </row>
    <row r="377" spans="1:10" ht="15">
      <c r="A377" s="10"/>
      <c r="B377" s="21"/>
      <c r="C377" s="21"/>
      <c r="D377" s="21"/>
      <c r="E377" s="21"/>
      <c r="F377" s="21"/>
      <c r="G377" s="21"/>
      <c r="H377" s="21"/>
      <c r="I377" s="21"/>
      <c r="J377" s="44"/>
    </row>
    <row r="378" spans="1:10" ht="15">
      <c r="A378" s="10"/>
      <c r="B378" s="21"/>
      <c r="C378" s="21"/>
      <c r="D378" s="21"/>
      <c r="E378" s="21"/>
      <c r="F378" s="21"/>
      <c r="G378" s="21"/>
      <c r="H378" s="21"/>
      <c r="I378" s="21"/>
      <c r="J378" s="44"/>
    </row>
    <row r="379" spans="1:10" ht="15">
      <c r="A379" s="10"/>
      <c r="B379" s="21"/>
      <c r="C379" s="21"/>
      <c r="D379" s="21"/>
      <c r="E379" s="21"/>
      <c r="F379" s="21"/>
      <c r="G379" s="21"/>
      <c r="H379" s="21"/>
      <c r="I379" s="21"/>
      <c r="J379" s="44"/>
    </row>
    <row r="380" spans="1:10" ht="15">
      <c r="A380" s="10"/>
      <c r="B380" s="21"/>
      <c r="C380" s="21"/>
      <c r="D380" s="21"/>
      <c r="E380" s="21"/>
      <c r="F380" s="21"/>
      <c r="G380" s="21"/>
      <c r="H380" s="21"/>
      <c r="I380" s="21"/>
      <c r="J380" s="44"/>
    </row>
    <row r="381" spans="1:10" ht="15">
      <c r="A381" s="10"/>
      <c r="B381" s="21"/>
      <c r="C381" s="21"/>
      <c r="D381" s="21"/>
      <c r="E381" s="21"/>
      <c r="F381" s="21"/>
      <c r="G381" s="21"/>
      <c r="H381" s="21"/>
      <c r="I381" s="21"/>
      <c r="J381" s="44"/>
    </row>
    <row r="382" spans="1:10" ht="15">
      <c r="A382" s="10"/>
      <c r="B382" s="21"/>
      <c r="C382" s="21"/>
      <c r="D382" s="21"/>
      <c r="E382" s="21"/>
      <c r="F382" s="21"/>
      <c r="G382" s="21"/>
      <c r="H382" s="21"/>
      <c r="I382" s="21"/>
      <c r="J382" s="44"/>
    </row>
    <row r="383" spans="1:10" ht="15">
      <c r="A383" s="10"/>
      <c r="B383" s="21"/>
      <c r="C383" s="21"/>
      <c r="D383" s="21"/>
      <c r="E383" s="21"/>
      <c r="F383" s="21"/>
      <c r="G383" s="21"/>
      <c r="H383" s="21"/>
      <c r="I383" s="21"/>
      <c r="J383" s="44"/>
    </row>
    <row r="384" spans="1:10" ht="15">
      <c r="A384" s="10"/>
      <c r="B384" s="21"/>
      <c r="C384" s="21"/>
      <c r="D384" s="21"/>
      <c r="E384" s="21"/>
      <c r="F384" s="21"/>
      <c r="G384" s="21"/>
      <c r="H384" s="21"/>
      <c r="I384" s="21"/>
      <c r="J384" s="44"/>
    </row>
    <row r="385" spans="1:10" ht="15">
      <c r="A385" s="10"/>
      <c r="B385" s="21"/>
      <c r="C385" s="21"/>
      <c r="D385" s="21"/>
      <c r="E385" s="21"/>
      <c r="F385" s="21"/>
      <c r="G385" s="21"/>
      <c r="H385" s="21"/>
      <c r="I385" s="21"/>
      <c r="J385" s="44"/>
    </row>
    <row r="386" spans="1:10" ht="15">
      <c r="A386" s="10"/>
      <c r="B386" s="21"/>
      <c r="C386" s="21"/>
      <c r="D386" s="21"/>
      <c r="E386" s="21"/>
      <c r="F386" s="21"/>
      <c r="G386" s="21"/>
      <c r="H386" s="21"/>
      <c r="I386" s="21"/>
      <c r="J386" s="44"/>
    </row>
    <row r="387" spans="1:10" ht="15">
      <c r="A387" s="10"/>
      <c r="B387" s="21"/>
      <c r="C387" s="21"/>
      <c r="D387" s="21"/>
      <c r="E387" s="21"/>
      <c r="F387" s="21"/>
      <c r="G387" s="21"/>
      <c r="H387" s="21"/>
      <c r="I387" s="21"/>
      <c r="J387" s="44"/>
    </row>
    <row r="388" spans="1:10" ht="15">
      <c r="A388" s="10"/>
      <c r="B388" s="21"/>
      <c r="C388" s="21"/>
      <c r="D388" s="21"/>
      <c r="E388" s="21"/>
      <c r="F388" s="21"/>
      <c r="G388" s="21"/>
      <c r="H388" s="21"/>
      <c r="I388" s="21"/>
      <c r="J388" s="44"/>
    </row>
    <row r="389" spans="1:10" ht="15">
      <c r="A389" s="10"/>
      <c r="B389" s="21"/>
      <c r="C389" s="21"/>
      <c r="D389" s="21"/>
      <c r="E389" s="21"/>
      <c r="F389" s="21"/>
      <c r="G389" s="21"/>
      <c r="H389" s="21"/>
      <c r="I389" s="21"/>
      <c r="J389" s="44"/>
    </row>
    <row r="390" spans="1:10" ht="15">
      <c r="A390" s="10"/>
      <c r="B390" s="21"/>
      <c r="C390" s="21"/>
      <c r="D390" s="21"/>
      <c r="E390" s="21"/>
      <c r="F390" s="21"/>
      <c r="G390" s="21"/>
      <c r="H390" s="21"/>
      <c r="I390" s="21"/>
      <c r="J390" s="44"/>
    </row>
    <row r="391" spans="1:10" ht="15">
      <c r="A391" s="10"/>
      <c r="B391" s="21"/>
      <c r="C391" s="21"/>
      <c r="D391" s="21"/>
      <c r="E391" s="21"/>
      <c r="F391" s="21"/>
      <c r="G391" s="21"/>
      <c r="H391" s="21"/>
      <c r="I391" s="21"/>
      <c r="J391" s="44"/>
    </row>
    <row r="392" spans="1:10" ht="15">
      <c r="A392" s="10"/>
      <c r="B392" s="21"/>
      <c r="C392" s="21"/>
      <c r="D392" s="21"/>
      <c r="E392" s="21"/>
      <c r="F392" s="21"/>
      <c r="G392" s="21"/>
      <c r="H392" s="21"/>
      <c r="I392" s="21"/>
      <c r="J392" s="44"/>
    </row>
    <row r="393" spans="1:10" ht="15">
      <c r="A393" s="10"/>
      <c r="B393" s="21"/>
      <c r="C393" s="21"/>
      <c r="D393" s="21"/>
      <c r="E393" s="21"/>
      <c r="F393" s="21"/>
      <c r="G393" s="21"/>
      <c r="H393" s="21"/>
      <c r="I393" s="21"/>
      <c r="J393" s="44"/>
    </row>
    <row r="394" spans="1:10" ht="15">
      <c r="A394" s="10"/>
      <c r="B394" s="21"/>
      <c r="C394" s="21"/>
      <c r="D394" s="21"/>
      <c r="E394" s="21"/>
      <c r="F394" s="21"/>
      <c r="G394" s="21"/>
      <c r="H394" s="21"/>
      <c r="I394" s="21"/>
      <c r="J394" s="44"/>
    </row>
    <row r="395" spans="1:10" ht="15">
      <c r="A395" s="10"/>
      <c r="B395" s="21"/>
      <c r="C395" s="21"/>
      <c r="D395" s="21"/>
      <c r="E395" s="21"/>
      <c r="F395" s="21"/>
      <c r="G395" s="21"/>
      <c r="H395" s="21"/>
      <c r="I395" s="21"/>
      <c r="J395" s="44"/>
    </row>
    <row r="396" spans="1:10" ht="15">
      <c r="A396" s="10"/>
      <c r="B396" s="21"/>
      <c r="C396" s="21"/>
      <c r="D396" s="21"/>
      <c r="E396" s="21"/>
      <c r="F396" s="21"/>
      <c r="G396" s="21"/>
      <c r="H396" s="21"/>
      <c r="I396" s="21"/>
      <c r="J396" s="44"/>
    </row>
    <row r="397" spans="1:10" ht="15">
      <c r="A397" s="10"/>
      <c r="B397" s="21"/>
      <c r="C397" s="21"/>
      <c r="D397" s="21"/>
      <c r="E397" s="21"/>
      <c r="F397" s="21"/>
      <c r="G397" s="21"/>
      <c r="H397" s="21"/>
      <c r="I397" s="21"/>
      <c r="J397" s="44"/>
    </row>
    <row r="398" spans="1:10" ht="15">
      <c r="A398" s="10"/>
      <c r="B398" s="21"/>
      <c r="C398" s="21"/>
      <c r="D398" s="21"/>
      <c r="E398" s="21"/>
      <c r="F398" s="21"/>
      <c r="G398" s="21"/>
      <c r="H398" s="21"/>
      <c r="I398" s="21"/>
      <c r="J398" s="44"/>
    </row>
    <row r="399" spans="1:10" ht="15">
      <c r="A399" s="10"/>
      <c r="B399" s="21"/>
      <c r="C399" s="21"/>
      <c r="D399" s="21"/>
      <c r="E399" s="21"/>
      <c r="F399" s="21"/>
      <c r="G399" s="21"/>
      <c r="H399" s="21"/>
      <c r="I399" s="21"/>
      <c r="J399" s="44"/>
    </row>
    <row r="400" spans="1:10" ht="15">
      <c r="A400" s="10"/>
      <c r="B400" s="21"/>
      <c r="C400" s="21"/>
      <c r="D400" s="21"/>
      <c r="E400" s="21"/>
      <c r="F400" s="21"/>
      <c r="G400" s="21"/>
      <c r="H400" s="21"/>
      <c r="I400" s="21"/>
      <c r="J400" s="44"/>
    </row>
  </sheetData>
  <sheetProtection/>
  <mergeCells count="1">
    <mergeCell ref="A1:J1"/>
  </mergeCells>
  <dataValidations count="2">
    <dataValidation type="list" allowBlank="1" showInputMessage="1" showErrorMessage="1" sqref="E13:E71">
      <formula1>Project_Info!#REF!</formula1>
    </dataValidation>
    <dataValidation type="list" allowBlank="1" showInputMessage="1" showErrorMessage="1" sqref="A3:A400">
      <formula1>topics</formula1>
    </dataValidation>
  </dataValidations>
  <printOptions/>
  <pageMargins left="0.75" right="0.75" top="1" bottom="1"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43"/>
  <sheetViews>
    <sheetView tabSelected="1" zoomScalePageLayoutView="0" workbookViewId="0" topLeftCell="A39">
      <selection activeCell="B39" sqref="B39"/>
    </sheetView>
  </sheetViews>
  <sheetFormatPr defaultColWidth="8.8515625" defaultRowHeight="15"/>
  <cols>
    <col min="1" max="1" width="35.140625" style="20" customWidth="1"/>
    <col min="2" max="3" width="39.00390625" style="20" customWidth="1"/>
    <col min="4" max="4" width="40.57421875" style="20" customWidth="1"/>
    <col min="5" max="5" width="33.421875" style="20" customWidth="1"/>
    <col min="6" max="6" width="38.421875" style="20" customWidth="1"/>
    <col min="7" max="14" width="8.8515625" style="1" customWidth="1"/>
  </cols>
  <sheetData>
    <row r="1" spans="1:14" ht="45.75" customHeight="1">
      <c r="A1" s="50" t="s">
        <v>16</v>
      </c>
      <c r="B1" s="50"/>
      <c r="C1" s="50"/>
      <c r="D1" s="50"/>
      <c r="E1" s="50"/>
      <c r="F1" s="50"/>
      <c r="G1" s="34"/>
      <c r="H1" s="34"/>
      <c r="I1" s="34"/>
      <c r="J1" s="34"/>
      <c r="K1" s="34"/>
      <c r="L1" s="34"/>
      <c r="M1" s="34"/>
      <c r="N1" s="34"/>
    </row>
    <row r="2" spans="1:6" ht="29.25" customHeight="1">
      <c r="A2" s="2" t="s">
        <v>25</v>
      </c>
      <c r="B2" s="2" t="s">
        <v>29</v>
      </c>
      <c r="C2" s="4" t="s">
        <v>12</v>
      </c>
      <c r="D2" s="4" t="s">
        <v>13</v>
      </c>
      <c r="E2" s="2" t="s">
        <v>14</v>
      </c>
      <c r="F2" s="2" t="s">
        <v>13</v>
      </c>
    </row>
    <row r="3" spans="1:6" ht="210">
      <c r="A3" s="10" t="s">
        <v>0</v>
      </c>
      <c r="C3" s="21" t="s">
        <v>31</v>
      </c>
      <c r="D3" s="21" t="s">
        <v>32</v>
      </c>
      <c r="E3" s="22" t="s">
        <v>97</v>
      </c>
      <c r="F3" s="21" t="s">
        <v>98</v>
      </c>
    </row>
    <row r="4" spans="1:6" ht="172.5" customHeight="1">
      <c r="A4" s="10" t="s">
        <v>1</v>
      </c>
      <c r="C4" s="21" t="s">
        <v>34</v>
      </c>
      <c r="D4" s="21" t="s">
        <v>35</v>
      </c>
      <c r="E4" s="21" t="s">
        <v>36</v>
      </c>
      <c r="F4" s="21" t="s">
        <v>37</v>
      </c>
    </row>
    <row r="5" spans="1:6" ht="237.75" customHeight="1">
      <c r="A5" s="10" t="s">
        <v>3</v>
      </c>
      <c r="C5" s="21" t="s">
        <v>99</v>
      </c>
      <c r="D5" s="22"/>
      <c r="E5" s="21" t="s">
        <v>95</v>
      </c>
      <c r="F5" s="21" t="s">
        <v>96</v>
      </c>
    </row>
    <row r="6" spans="1:6" ht="165" customHeight="1">
      <c r="A6" s="10" t="s">
        <v>158</v>
      </c>
      <c r="C6" s="21"/>
      <c r="D6" s="22"/>
      <c r="E6" s="21"/>
      <c r="F6" s="21"/>
    </row>
    <row r="7" spans="1:6" ht="150">
      <c r="A7" s="10" t="s">
        <v>70</v>
      </c>
      <c r="C7" s="21" t="s">
        <v>56</v>
      </c>
      <c r="D7" s="21"/>
      <c r="E7" s="21" t="s">
        <v>57</v>
      </c>
      <c r="F7" s="21" t="s">
        <v>58</v>
      </c>
    </row>
    <row r="8" spans="1:6" ht="162.75" customHeight="1">
      <c r="A8" s="10" t="s">
        <v>162</v>
      </c>
      <c r="C8" s="21"/>
      <c r="D8" s="21"/>
      <c r="E8" s="21"/>
      <c r="F8" s="21"/>
    </row>
    <row r="9" spans="1:6" ht="300">
      <c r="A9" s="10" t="s">
        <v>165</v>
      </c>
      <c r="C9" s="21" t="s">
        <v>38</v>
      </c>
      <c r="D9" s="6"/>
      <c r="E9" s="21" t="s">
        <v>39</v>
      </c>
      <c r="F9" s="21"/>
    </row>
    <row r="10" spans="1:6" ht="112.5" customHeight="1">
      <c r="A10" s="10" t="s">
        <v>5</v>
      </c>
      <c r="B10" s="21"/>
      <c r="C10" s="21" t="s">
        <v>44</v>
      </c>
      <c r="D10" s="21"/>
      <c r="E10" s="21" t="s">
        <v>45</v>
      </c>
      <c r="F10" s="21"/>
    </row>
    <row r="11" spans="1:6" ht="112.5" customHeight="1">
      <c r="A11" s="10" t="s">
        <v>159</v>
      </c>
      <c r="B11" s="21"/>
      <c r="C11" s="21"/>
      <c r="D11" s="21"/>
      <c r="E11" s="21"/>
      <c r="F11" s="21"/>
    </row>
    <row r="12" spans="1:6" ht="112.5" customHeight="1">
      <c r="A12" s="10" t="s">
        <v>163</v>
      </c>
      <c r="B12" s="21"/>
      <c r="C12" s="21"/>
      <c r="D12" s="21"/>
      <c r="E12" s="21"/>
      <c r="F12" s="21"/>
    </row>
    <row r="13" spans="1:6" ht="112.5" customHeight="1">
      <c r="A13" s="10" t="s">
        <v>164</v>
      </c>
      <c r="B13" s="21"/>
      <c r="C13" s="21"/>
      <c r="D13" s="21"/>
      <c r="E13" s="21"/>
      <c r="F13" s="21"/>
    </row>
    <row r="14" spans="1:6" ht="291" customHeight="1">
      <c r="A14" s="10" t="s">
        <v>2</v>
      </c>
      <c r="B14" s="21"/>
      <c r="C14" s="21"/>
      <c r="D14" s="21"/>
      <c r="E14" s="21" t="s">
        <v>100</v>
      </c>
      <c r="F14" s="21" t="s">
        <v>101</v>
      </c>
    </row>
    <row r="15" spans="1:6" ht="154.5" customHeight="1">
      <c r="A15" s="10" t="s">
        <v>2</v>
      </c>
      <c r="B15" s="21"/>
      <c r="C15" s="21" t="s">
        <v>143</v>
      </c>
      <c r="D15" s="21" t="s">
        <v>145</v>
      </c>
      <c r="E15" s="21" t="s">
        <v>148</v>
      </c>
      <c r="F15" s="21" t="s">
        <v>122</v>
      </c>
    </row>
    <row r="16" spans="1:6" ht="235.5" customHeight="1">
      <c r="A16" s="10" t="s">
        <v>2</v>
      </c>
      <c r="B16" s="21"/>
      <c r="C16" s="21" t="s">
        <v>144</v>
      </c>
      <c r="D16" s="21" t="s">
        <v>146</v>
      </c>
      <c r="E16" s="21" t="s">
        <v>149</v>
      </c>
      <c r="F16" s="21"/>
    </row>
    <row r="17" spans="1:6" ht="82.5" customHeight="1">
      <c r="A17" s="10" t="s">
        <v>2</v>
      </c>
      <c r="B17" s="21"/>
      <c r="C17" s="21"/>
      <c r="D17" s="21" t="s">
        <v>147</v>
      </c>
      <c r="E17" s="21" t="s">
        <v>150</v>
      </c>
      <c r="F17" s="21"/>
    </row>
    <row r="18" spans="1:6" ht="49.5" customHeight="1">
      <c r="A18" s="10" t="s">
        <v>2</v>
      </c>
      <c r="B18" s="21"/>
      <c r="C18" s="21"/>
      <c r="D18" s="21"/>
      <c r="E18" s="21" t="s">
        <v>151</v>
      </c>
      <c r="F18" s="21"/>
    </row>
    <row r="19" spans="1:6" ht="79.5" customHeight="1">
      <c r="A19" s="10" t="s">
        <v>2</v>
      </c>
      <c r="B19" s="21"/>
      <c r="C19" s="21"/>
      <c r="D19" s="21"/>
      <c r="E19" s="21" t="s">
        <v>152</v>
      </c>
      <c r="F19" s="21"/>
    </row>
    <row r="20" spans="1:6" ht="48.75" customHeight="1">
      <c r="A20" s="10" t="s">
        <v>2</v>
      </c>
      <c r="B20" s="21" t="s">
        <v>123</v>
      </c>
      <c r="C20" s="21" t="s">
        <v>124</v>
      </c>
      <c r="D20" s="21" t="s">
        <v>125</v>
      </c>
      <c r="E20" s="21" t="s">
        <v>126</v>
      </c>
      <c r="F20" s="21" t="s">
        <v>127</v>
      </c>
    </row>
    <row r="21" spans="1:6" ht="48.75" customHeight="1">
      <c r="A21" s="10" t="s">
        <v>2</v>
      </c>
      <c r="B21" s="21" t="s">
        <v>2</v>
      </c>
      <c r="C21" s="21" t="s">
        <v>128</v>
      </c>
      <c r="D21" s="21" t="s">
        <v>129</v>
      </c>
      <c r="E21" s="21" t="s">
        <v>130</v>
      </c>
      <c r="F21" s="21" t="s">
        <v>131</v>
      </c>
    </row>
    <row r="22" spans="1:6" ht="150.75" customHeight="1">
      <c r="A22" s="10" t="s">
        <v>2</v>
      </c>
      <c r="B22" s="21" t="s">
        <v>132</v>
      </c>
      <c r="C22" s="21" t="s">
        <v>133</v>
      </c>
      <c r="D22" s="21" t="s">
        <v>134</v>
      </c>
      <c r="E22" s="21" t="s">
        <v>130</v>
      </c>
      <c r="F22" s="21" t="s">
        <v>135</v>
      </c>
    </row>
    <row r="23" spans="1:6" ht="103.5" customHeight="1">
      <c r="A23" s="10" t="s">
        <v>2</v>
      </c>
      <c r="B23" s="21" t="s">
        <v>132</v>
      </c>
      <c r="C23" s="21" t="s">
        <v>136</v>
      </c>
      <c r="D23" s="21" t="s">
        <v>137</v>
      </c>
      <c r="E23" s="21" t="s">
        <v>138</v>
      </c>
      <c r="F23" s="21" t="s">
        <v>139</v>
      </c>
    </row>
    <row r="24" spans="1:6" ht="84" customHeight="1">
      <c r="A24" s="10" t="s">
        <v>2</v>
      </c>
      <c r="B24" s="21" t="s">
        <v>132</v>
      </c>
      <c r="C24" s="21" t="s">
        <v>140</v>
      </c>
      <c r="D24" s="21" t="s">
        <v>141</v>
      </c>
      <c r="E24" s="21" t="s">
        <v>138</v>
      </c>
      <c r="F24" s="21" t="s">
        <v>142</v>
      </c>
    </row>
    <row r="25" spans="1:6" ht="139.5" customHeight="1">
      <c r="A25" s="10" t="s">
        <v>154</v>
      </c>
      <c r="B25" s="21"/>
      <c r="C25" s="21" t="s">
        <v>65</v>
      </c>
      <c r="D25" s="21"/>
      <c r="E25" s="21"/>
      <c r="F25" s="21"/>
    </row>
    <row r="26" spans="1:6" ht="139.5" customHeight="1">
      <c r="A26" s="10" t="s">
        <v>160</v>
      </c>
      <c r="B26" s="21"/>
      <c r="C26" s="21"/>
      <c r="D26" s="21"/>
      <c r="E26" s="21"/>
      <c r="F26" s="21"/>
    </row>
    <row r="27" spans="1:6" ht="153.75" customHeight="1">
      <c r="A27" s="10" t="s">
        <v>167</v>
      </c>
      <c r="B27" s="21"/>
      <c r="C27" s="21" t="s">
        <v>59</v>
      </c>
      <c r="D27" s="21"/>
      <c r="E27" s="21" t="s">
        <v>60</v>
      </c>
      <c r="F27" s="21"/>
    </row>
    <row r="28" spans="1:6" ht="181.5" customHeight="1">
      <c r="A28" s="10" t="s">
        <v>166</v>
      </c>
      <c r="B28" s="21"/>
      <c r="C28" s="21" t="s">
        <v>40</v>
      </c>
      <c r="D28" s="21" t="s">
        <v>41</v>
      </c>
      <c r="E28" s="21" t="s">
        <v>55</v>
      </c>
      <c r="F28" s="21" t="s">
        <v>42</v>
      </c>
    </row>
    <row r="29" spans="1:6" ht="168" customHeight="1">
      <c r="A29" s="10" t="s">
        <v>4</v>
      </c>
      <c r="B29" s="21" t="s">
        <v>43</v>
      </c>
      <c r="C29" s="21" t="s">
        <v>54</v>
      </c>
      <c r="D29" s="21"/>
      <c r="E29" s="21" t="s">
        <v>52</v>
      </c>
      <c r="F29" s="22" t="s">
        <v>53</v>
      </c>
    </row>
    <row r="30" spans="1:6" ht="153.75" customHeight="1">
      <c r="A30" s="10" t="s">
        <v>155</v>
      </c>
      <c r="B30" s="21"/>
      <c r="C30" s="21" t="s">
        <v>63</v>
      </c>
      <c r="D30" s="21"/>
      <c r="E30" s="21" t="s">
        <v>64</v>
      </c>
      <c r="F30" s="21"/>
    </row>
    <row r="31" spans="1:6" ht="330">
      <c r="A31" s="10" t="s">
        <v>157</v>
      </c>
      <c r="C31" s="21" t="s">
        <v>102</v>
      </c>
      <c r="D31" s="21" t="s">
        <v>103</v>
      </c>
      <c r="E31" s="21" t="s">
        <v>104</v>
      </c>
      <c r="F31" s="21" t="s">
        <v>105</v>
      </c>
    </row>
    <row r="32" spans="1:6" ht="150">
      <c r="A32" s="10" t="s">
        <v>157</v>
      </c>
      <c r="C32" s="21" t="s">
        <v>106</v>
      </c>
      <c r="D32" s="21" t="s">
        <v>107</v>
      </c>
      <c r="E32" s="21" t="s">
        <v>108</v>
      </c>
      <c r="F32" s="21" t="s">
        <v>109</v>
      </c>
    </row>
    <row r="33" spans="1:6" ht="105">
      <c r="A33" s="10" t="s">
        <v>157</v>
      </c>
      <c r="C33" s="21" t="s">
        <v>110</v>
      </c>
      <c r="D33" s="21" t="s">
        <v>111</v>
      </c>
      <c r="E33" s="21" t="s">
        <v>112</v>
      </c>
      <c r="F33" s="21" t="s">
        <v>113</v>
      </c>
    </row>
    <row r="34" spans="1:6" ht="75">
      <c r="A34" s="10" t="s">
        <v>157</v>
      </c>
      <c r="C34" s="21" t="s">
        <v>114</v>
      </c>
      <c r="D34" s="21" t="s">
        <v>115</v>
      </c>
      <c r="E34" s="21" t="s">
        <v>116</v>
      </c>
      <c r="F34" s="21" t="s">
        <v>117</v>
      </c>
    </row>
    <row r="35" spans="1:6" ht="90">
      <c r="A35" s="10" t="s">
        <v>157</v>
      </c>
      <c r="C35" s="21" t="s">
        <v>118</v>
      </c>
      <c r="D35" s="21" t="s">
        <v>119</v>
      </c>
      <c r="E35" s="21" t="s">
        <v>120</v>
      </c>
      <c r="F35" s="21" t="s">
        <v>121</v>
      </c>
    </row>
    <row r="36" spans="1:6" ht="103.5" customHeight="1">
      <c r="A36" s="10" t="s">
        <v>27</v>
      </c>
      <c r="C36" s="21"/>
      <c r="D36" s="21"/>
      <c r="E36" s="21"/>
      <c r="F36" s="21"/>
    </row>
    <row r="37" spans="1:6" ht="225">
      <c r="A37" s="10" t="s">
        <v>156</v>
      </c>
      <c r="B37" s="21"/>
      <c r="C37" s="21" t="s">
        <v>49</v>
      </c>
      <c r="D37" s="21" t="s">
        <v>47</v>
      </c>
      <c r="E37" s="21" t="s">
        <v>46</v>
      </c>
      <c r="F37" s="33" t="s">
        <v>48</v>
      </c>
    </row>
    <row r="38" spans="1:6" ht="195">
      <c r="A38" s="10" t="s">
        <v>6</v>
      </c>
      <c r="C38" s="21" t="s">
        <v>61</v>
      </c>
      <c r="D38" s="21" t="s">
        <v>33</v>
      </c>
      <c r="E38" s="21" t="s">
        <v>62</v>
      </c>
      <c r="F38" s="21"/>
    </row>
    <row r="39" spans="1:6" ht="255">
      <c r="A39" s="10" t="s">
        <v>161</v>
      </c>
      <c r="C39" s="32" t="s">
        <v>51</v>
      </c>
      <c r="D39" s="21" t="s">
        <v>50</v>
      </c>
      <c r="E39" s="21" t="s">
        <v>66</v>
      </c>
      <c r="F39" s="21"/>
    </row>
    <row r="40" spans="1:6" ht="90" customHeight="1">
      <c r="A40" s="10" t="s">
        <v>161</v>
      </c>
      <c r="C40" s="32"/>
      <c r="D40" s="21"/>
      <c r="E40" s="21"/>
      <c r="F40" s="21"/>
    </row>
    <row r="41" spans="1:6" ht="75">
      <c r="A41" s="10" t="s">
        <v>7</v>
      </c>
      <c r="C41" s="21"/>
      <c r="D41" s="21"/>
      <c r="E41" s="21" t="s">
        <v>153</v>
      </c>
      <c r="F41" s="21"/>
    </row>
    <row r="42" spans="3:6" ht="15">
      <c r="C42" s="21"/>
      <c r="D42" s="21"/>
      <c r="E42" s="21"/>
      <c r="F42" s="21"/>
    </row>
    <row r="43" spans="3:6" ht="15">
      <c r="C43" s="21"/>
      <c r="D43" s="21"/>
      <c r="E43" s="21"/>
      <c r="F43" s="21"/>
    </row>
  </sheetData>
  <sheetProtection/>
  <mergeCells count="1">
    <mergeCell ref="A1:F1"/>
  </mergeCells>
  <dataValidations count="2">
    <dataValidation type="list" allowBlank="1" showInputMessage="1" showErrorMessage="1" sqref="A42:A43">
      <formula1>Matrix_A!#REF!</formula1>
    </dataValidation>
    <dataValidation type="list" allowBlank="1" showInputMessage="1" showErrorMessage="1" sqref="A3:A41">
      <formula1>topics</formula1>
    </dataValidation>
  </dataValidations>
  <printOptions/>
  <pageMargins left="0.75" right="0.75" top="1" bottom="1"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pane xSplit="1" ySplit="2" topLeftCell="B10" activePane="bottomRight" state="frozen"/>
      <selection pane="topLeft" activeCell="A1" sqref="A1"/>
      <selection pane="topRight" activeCell="B1" sqref="B1"/>
      <selection pane="bottomLeft" activeCell="A3" sqref="A3"/>
      <selection pane="bottomRight" activeCell="A11" sqref="A11"/>
    </sheetView>
  </sheetViews>
  <sheetFormatPr defaultColWidth="8.8515625" defaultRowHeight="15"/>
  <cols>
    <col min="1" max="1" width="41.00390625" style="0" customWidth="1"/>
    <col min="2" max="2" width="34.00390625" style="0" customWidth="1"/>
    <col min="3" max="3" width="41.8515625" style="0" customWidth="1"/>
    <col min="4" max="4" width="26.140625" style="0" customWidth="1"/>
    <col min="5" max="5" width="31.57421875" style="0" customWidth="1"/>
    <col min="6" max="6" width="28.421875" style="0" customWidth="1"/>
    <col min="7" max="7" width="8.421875" style="0" customWidth="1"/>
  </cols>
  <sheetData>
    <row r="1" spans="1:6" ht="45.75" customHeight="1">
      <c r="A1" s="51" t="s">
        <v>23</v>
      </c>
      <c r="B1" s="52"/>
      <c r="C1" s="52"/>
      <c r="D1" s="52"/>
      <c r="E1" s="52"/>
      <c r="F1" s="53"/>
    </row>
    <row r="2" spans="1:6" ht="45" customHeight="1">
      <c r="A2" s="2" t="s">
        <v>14</v>
      </c>
      <c r="B2" s="2" t="s">
        <v>18</v>
      </c>
      <c r="C2" s="2" t="s">
        <v>19</v>
      </c>
      <c r="D2" s="2" t="s">
        <v>20</v>
      </c>
      <c r="E2" s="3" t="s">
        <v>21</v>
      </c>
      <c r="F2" s="2" t="s">
        <v>22</v>
      </c>
    </row>
    <row r="3" spans="1:6" ht="105">
      <c r="A3" s="21" t="s">
        <v>39</v>
      </c>
      <c r="B3" s="21" t="s">
        <v>71</v>
      </c>
      <c r="C3" s="21" t="s">
        <v>72</v>
      </c>
      <c r="D3" s="21" t="s">
        <v>73</v>
      </c>
      <c r="E3" s="21" t="s">
        <v>74</v>
      </c>
      <c r="F3" s="1"/>
    </row>
    <row r="4" spans="1:6" ht="195">
      <c r="A4" s="21" t="s">
        <v>75</v>
      </c>
      <c r="B4" s="21" t="s">
        <v>76</v>
      </c>
      <c r="C4" s="21" t="s">
        <v>77</v>
      </c>
      <c r="D4" s="21"/>
      <c r="E4" s="21" t="s">
        <v>78</v>
      </c>
      <c r="F4" s="1"/>
    </row>
    <row r="5" spans="1:6" ht="165">
      <c r="A5" s="33" t="s">
        <v>60</v>
      </c>
      <c r="B5" s="21" t="s">
        <v>79</v>
      </c>
      <c r="C5" s="21" t="s">
        <v>80</v>
      </c>
      <c r="D5" s="21"/>
      <c r="E5" s="1"/>
      <c r="F5" s="1"/>
    </row>
    <row r="6" spans="1:6" ht="150">
      <c r="A6" s="33" t="s">
        <v>52</v>
      </c>
      <c r="B6" s="21" t="s">
        <v>81</v>
      </c>
      <c r="C6" s="21" t="s">
        <v>85</v>
      </c>
      <c r="D6" s="21" t="s">
        <v>82</v>
      </c>
      <c r="E6" s="1"/>
      <c r="F6" s="1"/>
    </row>
    <row r="7" spans="1:6" ht="195">
      <c r="A7" s="31" t="s">
        <v>64</v>
      </c>
      <c r="B7" s="21" t="s">
        <v>83</v>
      </c>
      <c r="C7" s="21" t="s">
        <v>84</v>
      </c>
      <c r="D7" s="21"/>
      <c r="E7" s="1"/>
      <c r="F7" s="1"/>
    </row>
    <row r="8" spans="1:6" ht="315">
      <c r="A8" s="21" t="s">
        <v>55</v>
      </c>
      <c r="B8" s="21" t="s">
        <v>86</v>
      </c>
      <c r="C8" s="21"/>
      <c r="D8" s="21"/>
      <c r="E8" s="1"/>
      <c r="F8" s="1"/>
    </row>
    <row r="9" spans="1:6" ht="60">
      <c r="A9" s="33" t="s">
        <v>46</v>
      </c>
      <c r="B9" s="21" t="s">
        <v>87</v>
      </c>
      <c r="C9" s="21" t="s">
        <v>88</v>
      </c>
      <c r="D9" s="21" t="s">
        <v>89</v>
      </c>
      <c r="E9" s="1"/>
      <c r="F9" s="1"/>
    </row>
    <row r="10" spans="1:6" ht="30">
      <c r="A10" s="21" t="s">
        <v>66</v>
      </c>
      <c r="B10" s="21" t="s">
        <v>90</v>
      </c>
      <c r="C10" s="21" t="s">
        <v>92</v>
      </c>
      <c r="D10" s="21"/>
      <c r="E10" s="1"/>
      <c r="F10" s="1"/>
    </row>
    <row r="11" spans="1:6" ht="165">
      <c r="A11" s="21" t="s">
        <v>62</v>
      </c>
      <c r="B11" s="21" t="s">
        <v>91</v>
      </c>
      <c r="C11" s="21" t="s">
        <v>93</v>
      </c>
      <c r="D11" s="21" t="s">
        <v>94</v>
      </c>
      <c r="E11" s="1"/>
      <c r="F11" s="1"/>
    </row>
    <row r="12" spans="1:6" ht="15">
      <c r="A12" s="21"/>
      <c r="B12" s="1"/>
      <c r="C12" s="1"/>
      <c r="D12" s="1"/>
      <c r="E12" s="1"/>
      <c r="F12" s="1"/>
    </row>
    <row r="13" spans="1:6" ht="15">
      <c r="A13" s="1"/>
      <c r="B13" s="1"/>
      <c r="C13" s="1"/>
      <c r="D13" s="1"/>
      <c r="E13" s="1"/>
      <c r="F13" s="1"/>
    </row>
    <row r="14" spans="1:6" ht="15">
      <c r="A14" s="1"/>
      <c r="B14" s="1"/>
      <c r="C14" s="1"/>
      <c r="D14" s="1"/>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1"/>
      <c r="B18" s="1"/>
      <c r="C18" s="1"/>
      <c r="D18" s="1"/>
      <c r="E18" s="1"/>
      <c r="F18" s="1"/>
    </row>
    <row r="19" spans="1:6" ht="15">
      <c r="A19" s="1"/>
      <c r="B19" s="1"/>
      <c r="C19" s="1"/>
      <c r="D19" s="1"/>
      <c r="E19" s="1"/>
      <c r="F19" s="1"/>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sheetData>
  <sheetProtection/>
  <mergeCells count="1">
    <mergeCell ref="A1:F1"/>
  </mergeCells>
  <printOptions/>
  <pageMargins left="0.75" right="0.75" top="1" bottom="1"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6"/>
  <sheetViews>
    <sheetView zoomScale="180" zoomScaleNormal="180" zoomScalePageLayoutView="0" workbookViewId="0" topLeftCell="A17">
      <selection activeCell="C30" sqref="C30"/>
    </sheetView>
  </sheetViews>
  <sheetFormatPr defaultColWidth="11.421875" defaultRowHeight="15"/>
  <cols>
    <col min="1" max="1" width="41.421875" style="0" bestFit="1" customWidth="1"/>
    <col min="2" max="2" width="22.421875" style="0" customWidth="1"/>
  </cols>
  <sheetData>
    <row r="1" spans="1:3" ht="15">
      <c r="A1" s="29" t="s">
        <v>67</v>
      </c>
      <c r="B1" s="29" t="s">
        <v>68</v>
      </c>
      <c r="C1" s="29" t="s">
        <v>69</v>
      </c>
    </row>
    <row r="2" spans="1:3" ht="15">
      <c r="A2" s="1" t="s">
        <v>0</v>
      </c>
      <c r="B2" s="1">
        <f>COUNTIF(Project_Info!A3:A400,"Biodiversity")</f>
        <v>0</v>
      </c>
      <c r="C2" s="30" t="e">
        <f aca="true" t="shared" si="0" ref="C2:C25">B2/$B$26</f>
        <v>#DIV/0!</v>
      </c>
    </row>
    <row r="3" spans="1:3" ht="15">
      <c r="A3" s="1" t="s">
        <v>1</v>
      </c>
      <c r="B3" s="1">
        <f>COUNTIF(Project_Info!A3:A400,"Biological Invasions")</f>
        <v>0</v>
      </c>
      <c r="C3" s="30" t="e">
        <f t="shared" si="0"/>
        <v>#DIV/0!</v>
      </c>
    </row>
    <row r="4" spans="1:3" ht="15">
      <c r="A4" s="1" t="s">
        <v>3</v>
      </c>
      <c r="B4" s="1">
        <f>COUNTIF(Project_Info!A3:A400,"Blue Biotechnology")</f>
        <v>0</v>
      </c>
      <c r="C4" s="30" t="e">
        <f t="shared" si="0"/>
        <v>#DIV/0!</v>
      </c>
    </row>
    <row r="5" spans="1:3" ht="15">
      <c r="A5" s="35" t="s">
        <v>158</v>
      </c>
      <c r="B5" s="1">
        <f>COUNTIF(Project_Info!A3:A400,"Catchment-Sea Interaction")</f>
        <v>0</v>
      </c>
      <c r="C5" s="30" t="e">
        <f t="shared" si="0"/>
        <v>#DIV/0!</v>
      </c>
    </row>
    <row r="6" spans="1:3" ht="15">
      <c r="A6" s="21" t="s">
        <v>70</v>
      </c>
      <c r="B6" s="1">
        <f>COUNTIF(Project_Info!A3:A400,"Climate Change &amp; Impacts")</f>
        <v>0</v>
      </c>
      <c r="C6" s="30" t="e">
        <f t="shared" si="0"/>
        <v>#DIV/0!</v>
      </c>
    </row>
    <row r="7" spans="1:3" ht="15">
      <c r="A7" s="35" t="s">
        <v>162</v>
      </c>
      <c r="B7" s="1">
        <f>COUNTIF(Project_Info!A3:A400,"Cultural Heritage")</f>
        <v>0</v>
      </c>
      <c r="C7" s="30" t="e">
        <f t="shared" si="0"/>
        <v>#DIV/0!</v>
      </c>
    </row>
    <row r="8" spans="1:3" ht="15">
      <c r="A8" s="1" t="s">
        <v>165</v>
      </c>
      <c r="B8" s="1">
        <f>COUNTIF(Project_Info!A3:A400,"Deep Sea Ecosystems")</f>
        <v>0</v>
      </c>
      <c r="C8" s="30" t="e">
        <f t="shared" si="0"/>
        <v>#DIV/0!</v>
      </c>
    </row>
    <row r="9" spans="1:3" ht="15">
      <c r="A9" s="1" t="s">
        <v>5</v>
      </c>
      <c r="B9" s="1">
        <f>COUNTIF(Project_Info!A3:A400,"Deep sea mining, Oil and Gas Sustainable Exploitation")</f>
        <v>0</v>
      </c>
      <c r="C9" s="30" t="e">
        <f t="shared" si="0"/>
        <v>#DIV/0!</v>
      </c>
    </row>
    <row r="10" spans="1:3" ht="15">
      <c r="A10" s="35" t="s">
        <v>159</v>
      </c>
      <c r="B10" s="1">
        <f>COUNTIF(Project_Info!A3:A400,"Ecosystem Multiple Stressors")</f>
        <v>0</v>
      </c>
      <c r="C10" s="30" t="e">
        <f t="shared" si="0"/>
        <v>#DIV/0!</v>
      </c>
    </row>
    <row r="11" spans="1:3" ht="15">
      <c r="A11" s="35" t="s">
        <v>163</v>
      </c>
      <c r="B11" s="1">
        <f>COUNTIF(Project_Info!A3:A400,"Eutrophication and Deoxygenation")</f>
        <v>0</v>
      </c>
      <c r="C11" s="30" t="e">
        <f t="shared" si="0"/>
        <v>#DIV/0!</v>
      </c>
    </row>
    <row r="12" spans="1:3" ht="15">
      <c r="A12" s="35" t="s">
        <v>164</v>
      </c>
      <c r="B12" s="1">
        <f>COUNTIF(Project_Info!A3:A400,"Interconnections of Basins")</f>
        <v>0</v>
      </c>
      <c r="C12" s="30" t="e">
        <f t="shared" si="0"/>
        <v>#DIV/0!</v>
      </c>
    </row>
    <row r="13" spans="1:3" ht="15">
      <c r="A13" s="1" t="s">
        <v>2</v>
      </c>
      <c r="B13" s="1">
        <f>COUNTIF(Project_Info!A3:A400,"Living Marine Resources (fishery, aquaculture, etc.)")</f>
        <v>0</v>
      </c>
      <c r="C13" s="30" t="e">
        <f t="shared" si="0"/>
        <v>#DIV/0!</v>
      </c>
    </row>
    <row r="14" spans="1:3" ht="15">
      <c r="A14" s="1" t="s">
        <v>154</v>
      </c>
      <c r="B14" s="1">
        <f>COUNTIF(Project_Info!A3:A400,"Marine and Coastal Hazards")</f>
        <v>0</v>
      </c>
      <c r="C14" s="30" t="e">
        <f t="shared" si="0"/>
        <v>#DIV/0!</v>
      </c>
    </row>
    <row r="15" spans="1:3" ht="15">
      <c r="A15" s="35" t="s">
        <v>160</v>
      </c>
      <c r="B15" s="1">
        <f>COUNTIF(Project_Info!A3:A400,"Marine Ecosystem Services")</f>
        <v>0</v>
      </c>
      <c r="C15" s="30" t="e">
        <f t="shared" si="0"/>
        <v>#DIV/0!</v>
      </c>
    </row>
    <row r="16" spans="1:3" ht="15">
      <c r="A16" s="1" t="s">
        <v>167</v>
      </c>
      <c r="B16" s="1">
        <f>COUNTIF(Project_Info!A3:A400,"Marine Pollution")</f>
        <v>0</v>
      </c>
      <c r="C16" s="30" t="e">
        <f t="shared" si="0"/>
        <v>#DIV/0!</v>
      </c>
    </row>
    <row r="17" spans="1:3" ht="15">
      <c r="A17" s="1" t="s">
        <v>166</v>
      </c>
      <c r="B17" s="1">
        <f>COUNTIF(Project_Info!A3:A400,"Marine Renewable Energy")</f>
        <v>0</v>
      </c>
      <c r="C17" s="30" t="e">
        <f t="shared" si="0"/>
        <v>#DIV/0!</v>
      </c>
    </row>
    <row r="18" spans="1:3" ht="15">
      <c r="A18" s="1" t="s">
        <v>4</v>
      </c>
      <c r="B18" s="1">
        <f>COUNTIF(Project_Info!A3:A400,"Maritime Transport")</f>
        <v>0</v>
      </c>
      <c r="C18" s="30" t="e">
        <f t="shared" si="0"/>
        <v>#DIV/0!</v>
      </c>
    </row>
    <row r="19" spans="1:3" ht="15">
      <c r="A19" s="1" t="s">
        <v>155</v>
      </c>
      <c r="B19" s="1">
        <f>COUNTIF(Project_Info!A3:A400,"MSP, ICZM")</f>
        <v>0</v>
      </c>
      <c r="C19" s="30" t="e">
        <f t="shared" si="0"/>
        <v>#DIV/0!</v>
      </c>
    </row>
    <row r="20" spans="1:3" ht="15">
      <c r="A20" s="1" t="s">
        <v>157</v>
      </c>
      <c r="B20" s="1">
        <f>COUNTIF(Project_Info!A3:A400,"Operational Oceanography/Observing Systems and Monitoring")</f>
        <v>0</v>
      </c>
      <c r="C20" s="30" t="e">
        <f t="shared" si="0"/>
        <v>#DIV/0!</v>
      </c>
    </row>
    <row r="21" spans="1:3" ht="15">
      <c r="A21" s="1" t="s">
        <v>27</v>
      </c>
      <c r="B21" s="1">
        <f>COUNTIF(Project_Info!A3:A400,"Other/Multiple areas (specify in column B)")</f>
        <v>0</v>
      </c>
      <c r="C21" s="30" t="e">
        <f t="shared" si="0"/>
        <v>#DIV/0!</v>
      </c>
    </row>
    <row r="22" spans="1:3" ht="15">
      <c r="A22" s="1" t="s">
        <v>156</v>
      </c>
      <c r="B22" s="1">
        <f>COUNTIF(Project_Info!A3:A400,"Seas and Human Health")</f>
        <v>0</v>
      </c>
      <c r="C22" s="30" t="e">
        <f t="shared" si="0"/>
        <v>#DIV/0!</v>
      </c>
    </row>
    <row r="23" spans="1:3" ht="15">
      <c r="A23" s="1" t="s">
        <v>6</v>
      </c>
      <c r="B23" s="1">
        <f>COUNTIF(Project_Info!A3:A400,"Socioeconomic &amp; Policy Research")</f>
        <v>0</v>
      </c>
      <c r="C23" s="30" t="e">
        <f t="shared" si="0"/>
        <v>#DIV/0!</v>
      </c>
    </row>
    <row r="24" spans="1:3" ht="15">
      <c r="A24" s="35" t="s">
        <v>161</v>
      </c>
      <c r="B24" s="1">
        <f>COUNTIF(Project_Info!A3:A400,"Tourism and Surrounding Economy")</f>
        <v>0</v>
      </c>
      <c r="C24" s="30" t="e">
        <f t="shared" si="0"/>
        <v>#DIV/0!</v>
      </c>
    </row>
    <row r="25" spans="1:3" ht="15">
      <c r="A25" s="1" t="s">
        <v>7</v>
      </c>
      <c r="B25" s="1">
        <f>COUNTIF(Project_Info!A3:A400,"Training &amp; Technology Transfer")</f>
        <v>0</v>
      </c>
      <c r="C25" s="30" t="e">
        <f t="shared" si="0"/>
        <v>#DIV/0!</v>
      </c>
    </row>
    <row r="26" ht="15">
      <c r="B26">
        <f>SUM(B2:B25)</f>
        <v>0</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dc:creator>
  <cp:keywords/>
  <dc:description/>
  <cp:lastModifiedBy>Ayse Gazihan</cp:lastModifiedBy>
  <dcterms:created xsi:type="dcterms:W3CDTF">2014-06-09T12:04:38Z</dcterms:created>
  <dcterms:modified xsi:type="dcterms:W3CDTF">2017-09-19T14:51:05Z</dcterms:modified>
  <cp:category/>
  <cp:version/>
  <cp:contentType/>
  <cp:contentStatus/>
</cp:coreProperties>
</file>